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atarzyna Wiśniewska\Przetargi_2026\07_Polonica\bip\"/>
    </mc:Choice>
  </mc:AlternateContent>
  <bookViews>
    <workbookView xWindow="0" yWindow="0" windowWidth="19200" windowHeight="11370"/>
  </bookViews>
  <sheets>
    <sheet name="Kosztorys ofertowy" sheetId="1" r:id="rId1"/>
    <sheet name="Tabela elementów" sheetId="2" r:id="rId2"/>
  </sheets>
  <definedNames>
    <definedName name="_xlnm.Print_Titles" localSheetId="0">'Kosztorys ofertowy'!$1:$6</definedName>
    <definedName name="_xlnm.Print_Titles" localSheetId="1">'Tabela elementów'!$1:$6</definedName>
  </definedNames>
  <calcPr calcId="181029"/>
</workbook>
</file>

<file path=xl/calcChain.xml><?xml version="1.0" encoding="utf-8"?>
<calcChain xmlns="http://schemas.openxmlformats.org/spreadsheetml/2006/main">
  <c r="K25" i="2" l="1"/>
  <c r="I25" i="2"/>
  <c r="H25" i="2"/>
  <c r="K23" i="2"/>
  <c r="K21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6" i="2"/>
  <c r="H21" i="2"/>
  <c r="I19" i="2"/>
  <c r="I7" i="2"/>
  <c r="I8" i="2"/>
  <c r="I9" i="2"/>
  <c r="I10" i="2"/>
  <c r="I11" i="2"/>
  <c r="I12" i="2"/>
  <c r="I13" i="2"/>
  <c r="I14" i="2"/>
  <c r="I21" i="2" s="1"/>
  <c r="I15" i="2"/>
  <c r="I16" i="2"/>
  <c r="I17" i="2"/>
  <c r="I18" i="2"/>
  <c r="I6" i="2"/>
</calcChain>
</file>

<file path=xl/sharedStrings.xml><?xml version="1.0" encoding="utf-8"?>
<sst xmlns="http://schemas.openxmlformats.org/spreadsheetml/2006/main" count="384" uniqueCount="249">
  <si>
    <t>Rodos 7.0.17.7 [6160]</t>
  </si>
  <si>
    <t>Nr</t>
  </si>
  <si>
    <t>Podstawa</t>
  </si>
  <si>
    <t>Nr ST</t>
  </si>
  <si>
    <t>Opis robót</t>
  </si>
  <si>
    <t>Jm</t>
  </si>
  <si>
    <t>Ilość</t>
  </si>
  <si>
    <t>Cena</t>
  </si>
  <si>
    <t>Wartość</t>
  </si>
  <si>
    <t>1</t>
  </si>
  <si>
    <t>2</t>
  </si>
  <si>
    <t>3</t>
  </si>
  <si>
    <t>4</t>
  </si>
  <si>
    <t>5</t>
  </si>
  <si>
    <t>6</t>
  </si>
  <si>
    <t>7</t>
  </si>
  <si>
    <t>8</t>
  </si>
  <si>
    <t>1. Przygotowanie terenu - oczyszczenie i usunięcie samosiewów</t>
  </si>
  <si>
    <t xml:space="preserve">KNR 2-21 0101/01  </t>
  </si>
  <si>
    <t>Zebranie i złożenie zanieczyszczeń w pryzmy</t>
  </si>
  <si>
    <t>m3</t>
  </si>
  <si>
    <t>przyjęto ilość gruzu, kamieni i śmieci ok. 1m3/ar    (2680,7 + 276,84)/100*1,0</t>
  </si>
  <si>
    <t xml:space="preserve">KNR 2-21 0101/04  </t>
  </si>
  <si>
    <t>Wywiezienie zanieczyszczeń samochodami na odległość do 1km</t>
  </si>
  <si>
    <t xml:space="preserve">KNR 2-21 0101/05  </t>
  </si>
  <si>
    <t>Wywiezienie zanieczyszczeń samochodami - dodatek za dalsze 4km ponad 1km odległości wywozu</t>
  </si>
  <si>
    <t xml:space="preserve">KNR 2-01 0109/02  </t>
  </si>
  <si>
    <t>Ręczne ścinanie i karczowanie zagajników średniej gęstości - samosiewy klonów i nawłoć</t>
  </si>
  <si>
    <t>ha</t>
  </si>
  <si>
    <t>(2680,7 + 276,84)/10000</t>
  </si>
  <si>
    <t xml:space="preserve">KNR 2-01 0110/03  </t>
  </si>
  <si>
    <t>Transport drągowiny i gałęzi na odległość do 2km</t>
  </si>
  <si>
    <t>mp</t>
  </si>
  <si>
    <t>0,3*286,0</t>
  </si>
  <si>
    <t xml:space="preserve">KNR 2-01 0110/05  </t>
  </si>
  <si>
    <t>Dopłata za dalsze 3km ponad 2km transportu drągowiny i gałęzi</t>
  </si>
  <si>
    <t xml:space="preserve">KNR 2-01 0111/04  </t>
  </si>
  <si>
    <t>Oczyszczenie terenu po wykarczowaniu z drobnych gałęzi, korzeni i kory (bez wrzosu), z wywiezieniem</t>
  </si>
  <si>
    <t>m2</t>
  </si>
  <si>
    <t>2680,7 + 276,84</t>
  </si>
  <si>
    <t>Przygotowanie terenu - oczyszczenie i usunięcie samosiewów</t>
  </si>
  <si>
    <t>2. Zieleń</t>
  </si>
  <si>
    <t>2.1. Roboty ziemne i uprawa gleby</t>
  </si>
  <si>
    <t xml:space="preserve">KNR 2-21 0411/03.1  </t>
  </si>
  <si>
    <t>Przygotowanie terenu pod obsadzenia kwiatowe w gruncie kategorii III z wymianą gleby rodzimej warstwą ziemi o grubości 15cm</t>
  </si>
  <si>
    <t>powierzchnia trawników    1850,0</t>
  </si>
  <si>
    <t>9</t>
  </si>
  <si>
    <t xml:space="preserve">KNR 2-21 0411/04.1  </t>
  </si>
  <si>
    <t>Przygotowanie terenu pod obsadzenia kwiatowe w gruncie kategorii III z wymianą gleby rodzimej warstwą ziemi o grubości 20cm</t>
  </si>
  <si>
    <t>powierzchnia rabat bylinowych z krzewami    75,0 + 63,0 + 144,0 + 95,0 + 61,0 + 72,0 + 117,0 + 68,0 + 12,5 + 12,5 + 12,5 + 2,0 + 2,0 + 10,0</t>
  </si>
  <si>
    <t>10</t>
  </si>
  <si>
    <t xml:space="preserve">KNR 2-01 0307/02  </t>
  </si>
  <si>
    <t>Odspajanie gruntu kat.  III i przewóz taczkami na odl.do 10m - przetaczkowanie ziemi jałowej z dołów pod drzewa i krzewy</t>
  </si>
  <si>
    <t>ziemia z dołów pod drzewa    (147+95)*0,139 + 17*0,283 + 17*0,226 + (2990+1550)*0,051 + (1508+1680)*0,088 + 490*0,018</t>
  </si>
  <si>
    <t>w normie R należy uwzględnić zmniejszenie zgodnie z zał.szcz. 2.2.</t>
  </si>
  <si>
    <t>11</t>
  </si>
  <si>
    <t xml:space="preserve">KNR 2-01 0211/03.1  </t>
  </si>
  <si>
    <t>Roboty ziemne w gruncie kategorii I-III wykonywane koparkami przedsiębiernymi o pojemności łyżki 0,25m3 z transportem urobku samochodami samowyładowczymi na odległość do 1km - wywóz ziemi jałowej z darniną</t>
  </si>
  <si>
    <t>ziemia z darniną pod trawniki    1850,0*0,15</t>
  </si>
  <si>
    <t>ziemia z darniną pod rabaty na terenie płaskim    746,5*0,20</t>
  </si>
  <si>
    <t>ziemia z dołów pod drzewa i krzewy    +</t>
  </si>
  <si>
    <t>12</t>
  </si>
  <si>
    <t xml:space="preserve">KNR 2-01 0214/04  </t>
  </si>
  <si>
    <t>Nakłady uzupeł. za dalsze 4km odl. transportu ponad 1km, samoch. samowyładowczymi po drogach utwardzonych, gr.kat.III-IV - wywóz ziemi jałowej z darniną</t>
  </si>
  <si>
    <t>13</t>
  </si>
  <si>
    <t xml:space="preserve">KNR 2-21 0202/01  </t>
  </si>
  <si>
    <t>Ręczne przekopanie gleby na terenie płaskim niezadarnionym w gruncie kategorii III</t>
  </si>
  <si>
    <t>powierzchnia rabat    746,5</t>
  </si>
  <si>
    <t>Roboty ziemne i uprawa gleby</t>
  </si>
  <si>
    <t>2.2. Sadzenie  drzew i krzewów</t>
  </si>
  <si>
    <t>14</t>
  </si>
  <si>
    <t xml:space="preserve">KNR 2-21 0302/07.1 analogia </t>
  </si>
  <si>
    <t>Sadzenie drzew liściastych form naturalnych wielopniowych na terenie płaskim w gruncie kategorii III w dołach o średnicy i głębokości 1,2/0,7m z całkowitą zaprawą dołów ziemią kompostową  (koszt robot bez wartości materiału roślinnego)</t>
  </si>
  <si>
    <t>szt</t>
  </si>
  <si>
    <t>Alnus glutinosa "Imperialis"  f. wielopniowa  C130  300-320    3</t>
  </si>
  <si>
    <t>15</t>
  </si>
  <si>
    <t xml:space="preserve">KNR 2-21 0311/06.1  </t>
  </si>
  <si>
    <t>Sadzenie drzew liściastych form piennych na terenie płaskim w gruncie kategorii III w dołach o średnicy i głębokości 0,7m z całkowitą zaprawą dołów ziemią kompostową (koszt robót bez wartości materiału roślinnego)</t>
  </si>
  <si>
    <t>16</t>
  </si>
  <si>
    <t xml:space="preserve">KNR 2-21 0311/07.1  </t>
  </si>
  <si>
    <t>Sadzenie drzew liściastych form piennych na terenie płaskim w gruncie kategorii III w dołach o średnicy i głębokości 1,0/0,7m z całkowitą zaprawą dołów ziemią kompostową  (koszt robót bez wartości materiału roślinnego)</t>
  </si>
  <si>
    <t>Ulmus minor "Pendula"  C90  12-14    4</t>
  </si>
  <si>
    <t>17</t>
  </si>
  <si>
    <t>Sadzenie drzew liściastych form piennych na terenie płaskim w gruncie kategorii III w dołach o średnicy i głębokości 0,7m z całkowitą zaprawą dołów ziemią kompostową - szpaler(koszt robót bez wartości materiału roślinnego)</t>
  </si>
  <si>
    <t>Crataegus monogyn  C18  240-260    50</t>
  </si>
  <si>
    <t>18</t>
  </si>
  <si>
    <t xml:space="preserve">KNR 2-21 0320/04.1  </t>
  </si>
  <si>
    <t>Sadzenie drzew starszych liściastych w gruncie kategorii III z bryłą korzeniową o średnicy 1,2m z zaprawą dołów - szpaler  (koszt robót bez wartości materiału roslinnego)</t>
  </si>
  <si>
    <t>19</t>
  </si>
  <si>
    <t xml:space="preserve">KNR 2-21 0302/08.1  </t>
  </si>
  <si>
    <t>Sadzenie krzewów liściastych form naturalnych na terenie płaskim w gruncie kategorii III w dołach o średnicy i głębokości 0,5m z zaprawą dołów do połowy głębokości ziemią kompostową  (koszt robót bez wartosci materiału roślinnego)</t>
  </si>
  <si>
    <t>rabata A    .</t>
  </si>
  <si>
    <t>Cornus sanguinea "Annys Wintergold"  C5    48</t>
  </si>
  <si>
    <t>rabata B    .</t>
  </si>
  <si>
    <t>Cornus sanguinea "Compressa"  C7,5    42</t>
  </si>
  <si>
    <t>rabata C    .</t>
  </si>
  <si>
    <t>Cornus sanguinea "Annys Wintergold"  C5    78</t>
  </si>
  <si>
    <t>rabata D    .</t>
  </si>
  <si>
    <t>Cornus sanguinea "Compressa"  C7,5    57</t>
  </si>
  <si>
    <t>rabata E    .</t>
  </si>
  <si>
    <t>Cornus sanguinea "Annys Wintergold"  C5    30</t>
  </si>
  <si>
    <t>rabata F    .</t>
  </si>
  <si>
    <t>Berberis vulgaris  C5    175</t>
  </si>
  <si>
    <t>rabata G    .</t>
  </si>
  <si>
    <t>Viburnum opulus "Roseum"  C3    290</t>
  </si>
  <si>
    <t>Viburnum opulus "Compactum"  C3    290</t>
  </si>
  <si>
    <t>rabata L    .</t>
  </si>
  <si>
    <t>Hedera heli*  C3    10</t>
  </si>
  <si>
    <t>rabata M    .</t>
  </si>
  <si>
    <t>20</t>
  </si>
  <si>
    <t xml:space="preserve">KNR 2-21 0323/04.1  </t>
  </si>
  <si>
    <t>Sadzenie krzewów iglastych na terenie płaskim w gruncie kategorii III w dołach o średnicy i głębokości 0,5m z zaprawą dołów mieszanką ziemi kompostowej, kwaśnego torfu i rozdrobnionej kory  (koszt robót bez wartości materiału roślinnego)</t>
  </si>
  <si>
    <t>Pinus mugo "Carsten Wintergold"  C15    32</t>
  </si>
  <si>
    <t>Ta*us baccata "Repandens"  C3    48</t>
  </si>
  <si>
    <t>Pinus mugo "Carsten Wintergold"  C15    22</t>
  </si>
  <si>
    <t>Pinus mugo "Carsten Wintergold"  C15    65</t>
  </si>
  <si>
    <t>Ta*us baccata "Repandens"  C3    120</t>
  </si>
  <si>
    <t>Pinus mugo "Carsten Wintergold"  C15    50</t>
  </si>
  <si>
    <t>Ta*us baccata "Repandens"  C3    85</t>
  </si>
  <si>
    <t>rabata N    .</t>
  </si>
  <si>
    <t>Pinus mugo "Carsten Wintergold"  C15    20</t>
  </si>
  <si>
    <t>21</t>
  </si>
  <si>
    <t xml:space="preserve"> kalk.indywidualna </t>
  </si>
  <si>
    <t>Wartość materiału roślinnego do nasadzeń -  drzewa i krzewy liściaste  (zakup i dostawa)</t>
  </si>
  <si>
    <t>kpl</t>
  </si>
  <si>
    <t>Alnus glutinosa "Imperialis"  f. wielopniowa  C130  300-320    =3</t>
  </si>
  <si>
    <t>Betula pendula  C25  320-340    =2</t>
  </si>
  <si>
    <t>Ulmus minor "Pendula"  C90  12-14    =4</t>
  </si>
  <si>
    <t>Crataegus monogyna  C18  240-260    =50</t>
  </si>
  <si>
    <t>Carpinus betulus f. stożka  C180  260-280  22-24    =35</t>
  </si>
  <si>
    <t>Cornus sanguinea "Annys Wintergold"  C5    48 + 78 + 30 = 156</t>
  </si>
  <si>
    <t>Cornus sanguinea "Compressa"  C7,5    42 + 57 = 99</t>
  </si>
  <si>
    <t>Berberis vulgaris  C5    =175</t>
  </si>
  <si>
    <t>Viburnum opulus "Roseum"  C3    =290</t>
  </si>
  <si>
    <t>Viburnum opulus "Compactum"  C3    =290</t>
  </si>
  <si>
    <t>Hedera heli*  C3    10 + 10 =20</t>
  </si>
  <si>
    <t>kpl    1</t>
  </si>
  <si>
    <t>22</t>
  </si>
  <si>
    <t>Wartość materiału roślinnego do nasadzeń -  krzewy iglaste  (zakup i dostawa)</t>
  </si>
  <si>
    <t>Pinus mugo "Carsten Wintergold"  C15    32 + 22 +65 + 50 + 22 + 20 = 211</t>
  </si>
  <si>
    <t>Ta*us baccata "Repandens"  C3    48 + 120 + 85 = 253</t>
  </si>
  <si>
    <t>Sadzenie  drzew i krzewów</t>
  </si>
  <si>
    <t>2.3. Sadzenie bylin, roślin zadarniających i róż - 950 szt</t>
  </si>
  <si>
    <t>23</t>
  </si>
  <si>
    <t xml:space="preserve">KNR 2-21 0414/02  </t>
  </si>
  <si>
    <t>Sadzenie bylin na terenie płaskim  w ilości 5szt/m2  (koszt robót bez wartości materiału roślinnego)</t>
  </si>
  <si>
    <t>Origanum vulgare "Thumbles Variety"    C2    50/5</t>
  </si>
  <si>
    <t>Sedum ma*imum "Pęchcin"  C2    50/5</t>
  </si>
  <si>
    <t>Achillea millefolium "Terracota"  C2    65/5</t>
  </si>
  <si>
    <t>Origanum vulgare "Thumbles Variety"    C2    100/5</t>
  </si>
  <si>
    <t>Trifolium pratense  C3    100/5</t>
  </si>
  <si>
    <t>Sedum ma*imum "Pęchcin"  C2    85/5</t>
  </si>
  <si>
    <t>Achillea millefolium "Terracota"  C2    100/5</t>
  </si>
  <si>
    <t>Origanum vulgare "Thumbles Variety"    C2    70/5</t>
  </si>
  <si>
    <t>rabata I    .</t>
  </si>
  <si>
    <t>Lamium galeobdolon  C2    60/5</t>
  </si>
  <si>
    <t>rabata J    .</t>
  </si>
  <si>
    <t>rabata K    .</t>
  </si>
  <si>
    <t>do normy R zastosowano wsp. 1,25</t>
  </si>
  <si>
    <t>24</t>
  </si>
  <si>
    <t xml:space="preserve">KNR 2-21 0414/09  </t>
  </si>
  <si>
    <t>Obsadzenie kwietników krzewami róż  (koszt robót bez wartości materiału roślinnego)</t>
  </si>
  <si>
    <t>rabata H    .</t>
  </si>
  <si>
    <t>Rosa canina  C5    150</t>
  </si>
  <si>
    <t>25</t>
  </si>
  <si>
    <t>Wartość materiału roślinnego do nasadzeń - byliny i róże  (zakup i dostawa)</t>
  </si>
  <si>
    <t>Origanum vulgare "Thumbles Variety"    C2    50 + 100 + 70 = 220</t>
  </si>
  <si>
    <t>Sedum ma*imum "Pęchcin"  C2    50 + 85 = 135</t>
  </si>
  <si>
    <t>Achillea millefolium "Terracota"  C2    65 + 100 = 165</t>
  </si>
  <si>
    <t>Trifolium pratense  C3    =100</t>
  </si>
  <si>
    <t>Lamium galeobdolon  C2    60 + 60 + 60 = 180</t>
  </si>
  <si>
    <t>Rosa canina  C5    =150</t>
  </si>
  <si>
    <t>Sadzenie bylin, roślin zadarniających i róż - 950 szt</t>
  </si>
  <si>
    <t>2.4. Mulczowanie powierzchni pod drzewami i na rabatach</t>
  </si>
  <si>
    <t>26</t>
  </si>
  <si>
    <t xml:space="preserve">KNR 2-21 0209/01 analogia </t>
  </si>
  <si>
    <t>Ręczne rozrzucenie na terenie płaskim torfu o grubości warstwy 2cm - mulczowanie terenu kompostem z kory drzewnej</t>
  </si>
  <si>
    <t>misy przy drzewach    (2+50)*0,7*0,7 + 4*1,0 + (3+35)*1,2*1,2</t>
  </si>
  <si>
    <t>27</t>
  </si>
  <si>
    <t xml:space="preserve">KNR 2-21 0209/02 analogia </t>
  </si>
  <si>
    <t>Ręczne rozrzucenie na terenie płaskim torfu - dodatek za dalsze 3cm ponad 2cm grubości warstwy</t>
  </si>
  <si>
    <t>Mulczowanie powierzchni pod drzewami i na rabatach</t>
  </si>
  <si>
    <t>2.5. Trawniki</t>
  </si>
  <si>
    <t>28</t>
  </si>
  <si>
    <t>29</t>
  </si>
  <si>
    <t xml:space="preserve">KNR 2-21 0202/02  </t>
  </si>
  <si>
    <t>Ręczne przekopanie gleby na terenie płaskim zadarnionym w gruncie kategorii III</t>
  </si>
  <si>
    <t>łąka kwietna    30,0</t>
  </si>
  <si>
    <t>30</t>
  </si>
  <si>
    <t xml:space="preserve">KNR 2-21 0401/05  </t>
  </si>
  <si>
    <t>Ręczne wykonanie trawników dywanowych siewem z nawożeniem w gruncie kategorii III -</t>
  </si>
  <si>
    <t>31</t>
  </si>
  <si>
    <t xml:space="preserve">KNR 2-21 0415/01  </t>
  </si>
  <si>
    <t>Wykonanie łąki kwiatowej wieloletniej przez wysiew nasion na całej powierzchni</t>
  </si>
  <si>
    <t>Trawniki</t>
  </si>
  <si>
    <t>Zieleń</t>
  </si>
  <si>
    <t>41</t>
  </si>
  <si>
    <t>42</t>
  </si>
  <si>
    <t>44</t>
  </si>
  <si>
    <t>45</t>
  </si>
  <si>
    <t>46</t>
  </si>
  <si>
    <t xml:space="preserve">KNR 2-02 2115/05 analogia </t>
  </si>
  <si>
    <t>element</t>
  </si>
  <si>
    <t>Wyposażenie terenu</t>
  </si>
  <si>
    <t>Ogółem</t>
  </si>
  <si>
    <t>Tabela elementów</t>
  </si>
  <si>
    <t>Udział %</t>
  </si>
  <si>
    <t>1.</t>
  </si>
  <si>
    <t>2.</t>
  </si>
  <si>
    <t>2.1.</t>
  </si>
  <si>
    <t>2.2.</t>
  </si>
  <si>
    <t>2.3.</t>
  </si>
  <si>
    <t>2.4.</t>
  </si>
  <si>
    <t>2.5.</t>
  </si>
  <si>
    <t>3.</t>
  </si>
  <si>
    <t>Park Miejski FLORA POLONICA</t>
  </si>
  <si>
    <t>3. Wyposażenie terenu</t>
  </si>
  <si>
    <t>Zakup, dostawa i ustawienie głazów o wielkości ok. 1,5m - 2,0 m</t>
  </si>
  <si>
    <t>Zakup, dostawa i montaż drewnianych ławek ogrodowych z oparciem (wzór wg Opisu Przedmiotu Zzamówienia)</t>
  </si>
  <si>
    <t>Zakup, dostawa i montaż koszy na śmieci o poj. 50 l   (wzór Opisu Przedmiotu Zamówienia)</t>
  </si>
  <si>
    <t>47</t>
  </si>
  <si>
    <t>Stojak na rowery (wzór wg Opisu Przedmiotu Zamówienia)</t>
  </si>
  <si>
    <t>Zakup, dostawa i montaż pergoli o wym 2,5,0x2,5,0m i wys. 3,0m (wzór wg Opisu Zamówienia Zamówienia)</t>
  </si>
  <si>
    <t>Zakup, dostawa i montaż ławek bez oparcia (wzór wg Opisu Przedmiotu Zamówienia)</t>
  </si>
  <si>
    <t xml:space="preserve">szt. </t>
  </si>
  <si>
    <t xml:space="preserve">Podatek VAT </t>
  </si>
  <si>
    <t xml:space="preserve">Razem </t>
  </si>
  <si>
    <t>Podatek VAT</t>
  </si>
  <si>
    <t>43.290,55 </t>
  </si>
  <si>
    <t>598.037,37 </t>
  </si>
  <si>
    <t>169.147,04 </t>
  </si>
  <si>
    <t>332.604,62 </t>
  </si>
  <si>
    <t>25.381,95 </t>
  </si>
  <si>
    <t>16.921,36 </t>
  </si>
  <si>
    <t>53.982,40 </t>
  </si>
  <si>
    <t>48.780,49</t>
  </si>
  <si>
    <t>9.756,10</t>
  </si>
  <si>
    <t>28.868,20</t>
  </si>
  <si>
    <t>11.900,00</t>
  </si>
  <si>
    <t>3.500,00</t>
  </si>
  <si>
    <t>pergola</t>
  </si>
  <si>
    <t>ławki</t>
  </si>
  <si>
    <t>kosze</t>
  </si>
  <si>
    <t>stojaki</t>
  </si>
  <si>
    <t>głazy</t>
  </si>
  <si>
    <t>Formularz cenowy</t>
  </si>
  <si>
    <t>Carpinus betulus f. stożka  C180  260-280  20-25    35</t>
  </si>
  <si>
    <t>Betula pendula  C25  320-340    3</t>
  </si>
  <si>
    <t>Formularz cenowy złoży Wykonawca, którego oferta zostanie wybrana jako najkorzystniejsza przed zawarciem umowy.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</si>
</sst>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_-* #,##0.00_-;\-* #,##0.00_-;_-* &quot;-&quot;??_-;_-@_-"/>
    <numFmt numFmtId="165" formatCode="#,##0.0;\-#,##0.0"/>
  </numFmts>
  <fonts count="12" x14ac:knownFonts="1">
    <font>
      <sz val="10"/>
      <color rgb="FF000000"/>
      <name val="Arial"/>
    </font>
    <font>
      <i/>
      <sz val="8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color rgb="FFFF0000"/>
      <name val="Arial"/>
      <family val="2"/>
      <charset val="238"/>
    </font>
    <font>
      <b/>
      <u/>
      <sz val="10"/>
      <color rgb="FFC0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right" vertical="center" wrapText="1"/>
    </xf>
    <xf numFmtId="39" fontId="3" fillId="5" borderId="2" xfId="0" applyNumberFormat="1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righ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right" vertical="center" wrapText="1"/>
    </xf>
    <xf numFmtId="39" fontId="3" fillId="5" borderId="1" xfId="0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right" vertical="center" wrapText="1"/>
    </xf>
    <xf numFmtId="39" fontId="4" fillId="3" borderId="1" xfId="0" applyNumberFormat="1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 wrapText="1"/>
    </xf>
    <xf numFmtId="39" fontId="4" fillId="2" borderId="5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39" fontId="3" fillId="2" borderId="1" xfId="0" applyNumberFormat="1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right" vertical="center" wrapText="1"/>
    </xf>
    <xf numFmtId="39" fontId="4" fillId="2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top"/>
    </xf>
    <xf numFmtId="0" fontId="4" fillId="5" borderId="1" xfId="0" applyFont="1" applyFill="1" applyBorder="1" applyAlignment="1">
      <alignment horizontal="right" vertical="center" wrapText="1"/>
    </xf>
    <xf numFmtId="0" fontId="4" fillId="5" borderId="1" xfId="0" applyFont="1" applyFill="1" applyBorder="1" applyAlignment="1">
      <alignment horizontal="left" vertical="center" wrapText="1"/>
    </xf>
    <xf numFmtId="39" fontId="4" fillId="5" borderId="1" xfId="0" applyNumberFormat="1" applyFont="1" applyFill="1" applyBorder="1" applyAlignment="1">
      <alignment horizontal="right" vertical="center" wrapText="1"/>
    </xf>
    <xf numFmtId="165" fontId="4" fillId="5" borderId="1" xfId="0" applyNumberFormat="1" applyFont="1" applyFill="1" applyBorder="1" applyAlignment="1">
      <alignment horizontal="right" vertical="center" wrapText="1"/>
    </xf>
    <xf numFmtId="165" fontId="3" fillId="5" borderId="1" xfId="0" applyNumberFormat="1" applyFont="1" applyFill="1" applyBorder="1" applyAlignment="1">
      <alignment horizontal="right" vertical="center" wrapText="1"/>
    </xf>
    <xf numFmtId="0" fontId="4" fillId="5" borderId="5" xfId="0" applyFont="1" applyFill="1" applyBorder="1" applyAlignment="1">
      <alignment horizontal="right" vertical="center" wrapText="1"/>
    </xf>
    <xf numFmtId="39" fontId="4" fillId="5" borderId="5" xfId="0" applyNumberFormat="1" applyFont="1" applyFill="1" applyBorder="1" applyAlignment="1">
      <alignment horizontal="right" vertical="center" wrapText="1"/>
    </xf>
    <xf numFmtId="165" fontId="4" fillId="5" borderId="5" xfId="0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horizontal="right" vertical="center" wrapText="1"/>
    </xf>
    <xf numFmtId="0" fontId="5" fillId="5" borderId="5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5" fillId="5" borderId="6" xfId="0" applyFont="1" applyFill="1" applyBorder="1" applyAlignment="1">
      <alignment horizontal="right" vertical="center" wrapText="1"/>
    </xf>
    <xf numFmtId="0" fontId="6" fillId="5" borderId="6" xfId="0" applyFont="1" applyFill="1" applyBorder="1" applyAlignment="1">
      <alignment horizontal="right" vertical="center" wrapText="1"/>
    </xf>
    <xf numFmtId="164" fontId="0" fillId="0" borderId="0" xfId="1" applyFont="1" applyAlignment="1">
      <alignment vertical="top"/>
    </xf>
    <xf numFmtId="164" fontId="0" fillId="7" borderId="0" xfId="1" applyFont="1" applyFill="1" applyAlignment="1">
      <alignment vertical="top"/>
    </xf>
    <xf numFmtId="43" fontId="0" fillId="0" borderId="0" xfId="0" applyNumberFormat="1" applyAlignment="1">
      <alignment vertical="top"/>
    </xf>
    <xf numFmtId="43" fontId="0" fillId="8" borderId="0" xfId="0" applyNumberFormat="1" applyFill="1" applyAlignment="1">
      <alignment vertical="top"/>
    </xf>
    <xf numFmtId="0" fontId="9" fillId="0" borderId="0" xfId="0" applyFont="1" applyAlignment="1">
      <alignment vertical="top"/>
    </xf>
    <xf numFmtId="2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10" fillId="5" borderId="4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right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1" fillId="0" borderId="0" xfId="0" applyFont="1" applyAlignment="1">
      <alignment vertical="top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10</xdr:col>
      <xdr:colOff>445770</xdr:colOff>
      <xdr:row>1</xdr:row>
      <xdr:rowOff>34290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AB037EA1-05C6-EDAB-16E5-B89572BD1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0"/>
          <a:ext cx="7399020" cy="701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0"/>
  <sheetViews>
    <sheetView tabSelected="1" workbookViewId="0">
      <selection activeCell="K5" sqref="K5"/>
    </sheetView>
  </sheetViews>
  <sheetFormatPr defaultColWidth="11.42578125" defaultRowHeight="12.75" customHeight="1" x14ac:dyDescent="0.2"/>
  <cols>
    <col min="1" max="1" width="4.28515625" style="33" customWidth="1"/>
    <col min="2" max="2" width="5" style="33" customWidth="1"/>
    <col min="3" max="3" width="8.5703125" style="33" customWidth="1"/>
    <col min="4" max="4" width="9.28515625" style="33" customWidth="1"/>
    <col min="5" max="5" width="35" style="33" customWidth="1"/>
    <col min="6" max="6" width="5" style="33" customWidth="1"/>
    <col min="7" max="8" width="9.28515625" style="33" customWidth="1"/>
    <col min="9" max="9" width="11.42578125" style="33" customWidth="1"/>
    <col min="10" max="16384" width="11.42578125" style="33"/>
  </cols>
  <sheetData>
    <row r="1" spans="1:9" ht="52.5" customHeight="1" x14ac:dyDescent="0.2"/>
    <row r="2" spans="1:9" ht="12.75" customHeight="1" x14ac:dyDescent="0.2">
      <c r="A2" s="1"/>
      <c r="B2" s="68" t="s">
        <v>248</v>
      </c>
    </row>
    <row r="3" spans="1:9" ht="22.5" customHeight="1" x14ac:dyDescent="0.2">
      <c r="A3" s="1"/>
      <c r="B3" s="64" t="s">
        <v>245</v>
      </c>
      <c r="C3" s="64"/>
      <c r="D3" s="64"/>
      <c r="E3" s="64"/>
      <c r="F3" s="64"/>
      <c r="G3" s="64"/>
      <c r="H3" s="64"/>
      <c r="I3" s="64"/>
    </row>
    <row r="4" spans="1:9" x14ac:dyDescent="0.2">
      <c r="A4" s="1"/>
      <c r="B4" s="65" t="s">
        <v>215</v>
      </c>
      <c r="C4" s="65"/>
      <c r="D4" s="65"/>
      <c r="E4" s="65"/>
      <c r="F4" s="65"/>
      <c r="G4" s="65"/>
      <c r="H4" s="65"/>
      <c r="I4" s="65"/>
    </row>
    <row r="5" spans="1:9" ht="22.5" customHeight="1" x14ac:dyDescent="0.2">
      <c r="A5"/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</row>
    <row r="6" spans="1:9" ht="12.75" customHeight="1" x14ac:dyDescent="0.2">
      <c r="A6"/>
      <c r="B6" s="3" t="s">
        <v>9</v>
      </c>
      <c r="C6" s="3" t="s">
        <v>10</v>
      </c>
      <c r="D6" s="3" t="s">
        <v>11</v>
      </c>
      <c r="E6" s="3" t="s">
        <v>12</v>
      </c>
      <c r="F6" s="3" t="s">
        <v>13</v>
      </c>
      <c r="G6" s="3" t="s">
        <v>14</v>
      </c>
      <c r="H6" s="3" t="s">
        <v>15</v>
      </c>
      <c r="I6" s="3" t="s">
        <v>16</v>
      </c>
    </row>
    <row r="7" spans="1:9" ht="22.5" x14ac:dyDescent="0.2">
      <c r="A7"/>
      <c r="B7" s="4"/>
      <c r="C7" s="4"/>
      <c r="D7" s="4"/>
      <c r="E7" s="5" t="s">
        <v>17</v>
      </c>
      <c r="F7" s="4"/>
      <c r="G7" s="6"/>
      <c r="H7" s="6"/>
      <c r="I7" s="6"/>
    </row>
    <row r="8" spans="1:9" ht="22.5" x14ac:dyDescent="0.2">
      <c r="A8"/>
      <c r="B8" s="7" t="s">
        <v>9</v>
      </c>
      <c r="C8" s="7" t="s">
        <v>18</v>
      </c>
      <c r="D8" s="7"/>
      <c r="E8" s="8" t="s">
        <v>19</v>
      </c>
      <c r="F8" s="7" t="s">
        <v>20</v>
      </c>
      <c r="G8" s="9">
        <v>29.58</v>
      </c>
      <c r="H8" s="10"/>
      <c r="I8" s="10"/>
    </row>
    <row r="9" spans="1:9" ht="22.5" x14ac:dyDescent="0.2">
      <c r="A9"/>
      <c r="B9" s="11"/>
      <c r="C9" s="11"/>
      <c r="D9" s="11"/>
      <c r="E9" s="12" t="s">
        <v>21</v>
      </c>
      <c r="F9" s="13" t="s">
        <v>20</v>
      </c>
      <c r="G9" s="14">
        <v>29.58</v>
      </c>
      <c r="H9" s="15"/>
      <c r="I9" s="15"/>
    </row>
    <row r="10" spans="1:9" ht="22.5" x14ac:dyDescent="0.2">
      <c r="A10"/>
      <c r="B10" s="16" t="s">
        <v>10</v>
      </c>
      <c r="C10" s="16" t="s">
        <v>22</v>
      </c>
      <c r="D10" s="16"/>
      <c r="E10" s="17" t="s">
        <v>23</v>
      </c>
      <c r="F10" s="16" t="s">
        <v>20</v>
      </c>
      <c r="G10" s="18">
        <v>29.58</v>
      </c>
      <c r="H10" s="19"/>
      <c r="I10" s="19"/>
    </row>
    <row r="11" spans="1:9" ht="33.75" x14ac:dyDescent="0.2">
      <c r="A11"/>
      <c r="B11" s="16" t="s">
        <v>11</v>
      </c>
      <c r="C11" s="16" t="s">
        <v>24</v>
      </c>
      <c r="D11" s="16"/>
      <c r="E11" s="17" t="s">
        <v>25</v>
      </c>
      <c r="F11" s="16" t="s">
        <v>20</v>
      </c>
      <c r="G11" s="18">
        <v>29.58</v>
      </c>
      <c r="H11" s="19"/>
      <c r="I11" s="19"/>
    </row>
    <row r="12" spans="1:9" ht="22.5" x14ac:dyDescent="0.2">
      <c r="A12"/>
      <c r="B12" s="7" t="s">
        <v>12</v>
      </c>
      <c r="C12" s="7" t="s">
        <v>26</v>
      </c>
      <c r="D12" s="7"/>
      <c r="E12" s="8" t="s">
        <v>27</v>
      </c>
      <c r="F12" s="7" t="s">
        <v>28</v>
      </c>
      <c r="G12" s="9">
        <v>0.3</v>
      </c>
      <c r="H12" s="10"/>
      <c r="I12" s="10"/>
    </row>
    <row r="13" spans="1:9" x14ac:dyDescent="0.2">
      <c r="A13"/>
      <c r="B13" s="11"/>
      <c r="C13" s="11"/>
      <c r="D13" s="11"/>
      <c r="E13" s="12" t="s">
        <v>29</v>
      </c>
      <c r="F13" s="13" t="s">
        <v>28</v>
      </c>
      <c r="G13" s="14">
        <v>0.3</v>
      </c>
      <c r="H13" s="15"/>
      <c r="I13" s="15"/>
    </row>
    <row r="14" spans="1:9" ht="22.5" x14ac:dyDescent="0.2">
      <c r="A14"/>
      <c r="B14" s="7" t="s">
        <v>13</v>
      </c>
      <c r="C14" s="7" t="s">
        <v>30</v>
      </c>
      <c r="D14" s="7"/>
      <c r="E14" s="8" t="s">
        <v>31</v>
      </c>
      <c r="F14" s="7" t="s">
        <v>32</v>
      </c>
      <c r="G14" s="9">
        <v>85.8</v>
      </c>
      <c r="H14" s="10"/>
      <c r="I14" s="10"/>
    </row>
    <row r="15" spans="1:9" x14ac:dyDescent="0.2">
      <c r="A15"/>
      <c r="B15" s="11"/>
      <c r="C15" s="11"/>
      <c r="D15" s="11"/>
      <c r="E15" s="12" t="s">
        <v>33</v>
      </c>
      <c r="F15" s="13" t="s">
        <v>32</v>
      </c>
      <c r="G15" s="14">
        <v>85.8</v>
      </c>
      <c r="H15" s="15"/>
      <c r="I15" s="15"/>
    </row>
    <row r="16" spans="1:9" ht="22.5" x14ac:dyDescent="0.2">
      <c r="A16"/>
      <c r="B16" s="16" t="s">
        <v>14</v>
      </c>
      <c r="C16" s="16" t="s">
        <v>34</v>
      </c>
      <c r="D16" s="16"/>
      <c r="E16" s="17" t="s">
        <v>35</v>
      </c>
      <c r="F16" s="16" t="s">
        <v>32</v>
      </c>
      <c r="G16" s="18">
        <v>85.8</v>
      </c>
      <c r="H16" s="19"/>
      <c r="I16" s="19"/>
    </row>
    <row r="17" spans="1:9" ht="33.75" x14ac:dyDescent="0.2">
      <c r="A17"/>
      <c r="B17" s="7" t="s">
        <v>15</v>
      </c>
      <c r="C17" s="7" t="s">
        <v>36</v>
      </c>
      <c r="D17" s="7"/>
      <c r="E17" s="8" t="s">
        <v>37</v>
      </c>
      <c r="F17" s="7" t="s">
        <v>38</v>
      </c>
      <c r="G17" s="9">
        <v>2957.54</v>
      </c>
      <c r="H17" s="10"/>
      <c r="I17" s="10"/>
    </row>
    <row r="18" spans="1:9" x14ac:dyDescent="0.2">
      <c r="A18"/>
      <c r="B18" s="11"/>
      <c r="C18" s="11"/>
      <c r="D18" s="11"/>
      <c r="E18" s="12" t="s">
        <v>39</v>
      </c>
      <c r="F18" s="13" t="s">
        <v>38</v>
      </c>
      <c r="G18" s="14">
        <v>2957.54</v>
      </c>
      <c r="H18" s="15"/>
      <c r="I18" s="15"/>
    </row>
    <row r="19" spans="1:9" ht="22.5" x14ac:dyDescent="0.2">
      <c r="A19"/>
      <c r="B19" s="20"/>
      <c r="C19" s="20"/>
      <c r="D19" s="20"/>
      <c r="E19" s="20" t="s">
        <v>40</v>
      </c>
      <c r="F19" s="20"/>
      <c r="G19" s="20"/>
      <c r="H19" s="20"/>
      <c r="I19" s="21"/>
    </row>
    <row r="20" spans="1:9" x14ac:dyDescent="0.2">
      <c r="A20"/>
      <c r="B20" s="6"/>
      <c r="C20" s="6"/>
      <c r="D20" s="6"/>
      <c r="E20" s="5" t="s">
        <v>41</v>
      </c>
      <c r="F20" s="4"/>
      <c r="G20" s="6"/>
      <c r="H20" s="6"/>
      <c r="I20" s="6"/>
    </row>
    <row r="21" spans="1:9" x14ac:dyDescent="0.2">
      <c r="A21"/>
      <c r="B21" s="22"/>
      <c r="C21" s="22"/>
      <c r="D21" s="22"/>
      <c r="E21" s="23" t="s">
        <v>42</v>
      </c>
      <c r="F21" s="24"/>
      <c r="G21" s="22"/>
      <c r="H21" s="22"/>
      <c r="I21" s="22"/>
    </row>
    <row r="22" spans="1:9" ht="33.75" x14ac:dyDescent="0.2">
      <c r="A22"/>
      <c r="B22" s="7" t="s">
        <v>16</v>
      </c>
      <c r="C22" s="7" t="s">
        <v>43</v>
      </c>
      <c r="D22" s="7"/>
      <c r="E22" s="8" t="s">
        <v>44</v>
      </c>
      <c r="F22" s="7" t="s">
        <v>38</v>
      </c>
      <c r="G22" s="9">
        <v>1850</v>
      </c>
      <c r="H22" s="10"/>
      <c r="I22" s="10"/>
    </row>
    <row r="23" spans="1:9" x14ac:dyDescent="0.2">
      <c r="A23"/>
      <c r="B23" s="11"/>
      <c r="C23" s="11"/>
      <c r="D23" s="11"/>
      <c r="E23" s="12" t="s">
        <v>45</v>
      </c>
      <c r="F23" s="13" t="s">
        <v>38</v>
      </c>
      <c r="G23" s="14">
        <v>1850</v>
      </c>
      <c r="H23" s="15"/>
      <c r="I23" s="15"/>
    </row>
    <row r="24" spans="1:9" ht="33.75" x14ac:dyDescent="0.2">
      <c r="A24"/>
      <c r="B24" s="7" t="s">
        <v>46</v>
      </c>
      <c r="C24" s="7" t="s">
        <v>47</v>
      </c>
      <c r="D24" s="7"/>
      <c r="E24" s="8" t="s">
        <v>48</v>
      </c>
      <c r="F24" s="7" t="s">
        <v>38</v>
      </c>
      <c r="G24" s="9">
        <v>746.5</v>
      </c>
      <c r="H24" s="10"/>
      <c r="I24" s="10"/>
    </row>
    <row r="25" spans="1:9" ht="33.75" x14ac:dyDescent="0.2">
      <c r="A25"/>
      <c r="B25" s="11"/>
      <c r="C25" s="11"/>
      <c r="D25" s="11"/>
      <c r="E25" s="12" t="s">
        <v>49</v>
      </c>
      <c r="F25" s="13" t="s">
        <v>38</v>
      </c>
      <c r="G25" s="14">
        <v>746.5</v>
      </c>
      <c r="H25" s="15"/>
      <c r="I25" s="15"/>
    </row>
    <row r="26" spans="1:9" ht="33.75" x14ac:dyDescent="0.2">
      <c r="A26"/>
      <c r="B26" s="7" t="s">
        <v>50</v>
      </c>
      <c r="C26" s="7" t="s">
        <v>51</v>
      </c>
      <c r="D26" s="7"/>
      <c r="E26" s="8" t="s">
        <v>52</v>
      </c>
      <c r="F26" s="7" t="s">
        <v>20</v>
      </c>
      <c r="G26" s="9">
        <v>563.20000000000005</v>
      </c>
      <c r="H26" s="10"/>
      <c r="I26" s="10"/>
    </row>
    <row r="27" spans="1:9" ht="33.75" x14ac:dyDescent="0.2">
      <c r="A27"/>
      <c r="B27" s="11"/>
      <c r="C27" s="11"/>
      <c r="D27" s="11"/>
      <c r="E27" s="12" t="s">
        <v>53</v>
      </c>
      <c r="F27" s="13" t="s">
        <v>20</v>
      </c>
      <c r="G27" s="14">
        <v>563.20000000000005</v>
      </c>
      <c r="H27" s="15"/>
      <c r="I27" s="15"/>
    </row>
    <row r="28" spans="1:9" ht="22.5" x14ac:dyDescent="0.2">
      <c r="A28"/>
      <c r="B28" s="25"/>
      <c r="C28" s="25"/>
      <c r="D28" s="25"/>
      <c r="E28" s="25" t="s">
        <v>54</v>
      </c>
      <c r="F28" s="25"/>
      <c r="G28" s="25"/>
      <c r="H28" s="25"/>
      <c r="I28" s="25"/>
    </row>
    <row r="29" spans="1:9" ht="67.5" x14ac:dyDescent="0.2">
      <c r="A29"/>
      <c r="B29" s="7" t="s">
        <v>55</v>
      </c>
      <c r="C29" s="7" t="s">
        <v>56</v>
      </c>
      <c r="D29" s="7"/>
      <c r="E29" s="8" t="s">
        <v>57</v>
      </c>
      <c r="F29" s="7" t="s">
        <v>20</v>
      </c>
      <c r="G29" s="9">
        <v>426.8</v>
      </c>
      <c r="H29" s="10"/>
      <c r="I29" s="10"/>
    </row>
    <row r="30" spans="1:9" x14ac:dyDescent="0.2">
      <c r="A30"/>
      <c r="B30" s="11"/>
      <c r="C30" s="11"/>
      <c r="D30" s="11"/>
      <c r="E30" s="12" t="s">
        <v>58</v>
      </c>
      <c r="F30" s="13" t="s">
        <v>20</v>
      </c>
      <c r="G30" s="14">
        <v>277.5</v>
      </c>
      <c r="H30" s="15"/>
      <c r="I30" s="15"/>
    </row>
    <row r="31" spans="1:9" ht="22.5" x14ac:dyDescent="0.2">
      <c r="A31"/>
      <c r="B31" s="11"/>
      <c r="C31" s="11"/>
      <c r="D31" s="11"/>
      <c r="E31" s="11" t="s">
        <v>59</v>
      </c>
      <c r="F31" s="26" t="s">
        <v>20</v>
      </c>
      <c r="G31" s="15">
        <v>149.30000000000001</v>
      </c>
      <c r="H31" s="15"/>
      <c r="I31" s="15"/>
    </row>
    <row r="32" spans="1:9" x14ac:dyDescent="0.2">
      <c r="A32"/>
      <c r="B32" s="11"/>
      <c r="C32" s="11"/>
      <c r="D32" s="11"/>
      <c r="E32" s="11" t="s">
        <v>60</v>
      </c>
      <c r="F32" s="26"/>
      <c r="G32" s="15"/>
      <c r="H32" s="15"/>
      <c r="I32" s="15"/>
    </row>
    <row r="33" spans="1:9" ht="45" x14ac:dyDescent="0.2">
      <c r="A33"/>
      <c r="B33" s="16" t="s">
        <v>61</v>
      </c>
      <c r="C33" s="16" t="s">
        <v>62</v>
      </c>
      <c r="D33" s="16"/>
      <c r="E33" s="17" t="s">
        <v>63</v>
      </c>
      <c r="F33" s="16" t="s">
        <v>20</v>
      </c>
      <c r="G33" s="18"/>
      <c r="H33" s="19"/>
      <c r="I33" s="19"/>
    </row>
    <row r="34" spans="1:9" ht="22.5" x14ac:dyDescent="0.2">
      <c r="A34"/>
      <c r="B34" s="7" t="s">
        <v>64</v>
      </c>
      <c r="C34" s="7" t="s">
        <v>65</v>
      </c>
      <c r="D34" s="7"/>
      <c r="E34" s="8" t="s">
        <v>66</v>
      </c>
      <c r="F34" s="7" t="s">
        <v>38</v>
      </c>
      <c r="G34" s="9">
        <v>746.5</v>
      </c>
      <c r="H34" s="10"/>
      <c r="I34" s="10"/>
    </row>
    <row r="35" spans="1:9" x14ac:dyDescent="0.2">
      <c r="A35"/>
      <c r="B35" s="11"/>
      <c r="C35" s="11"/>
      <c r="D35" s="11"/>
      <c r="E35" s="12" t="s">
        <v>67</v>
      </c>
      <c r="F35" s="13" t="s">
        <v>38</v>
      </c>
      <c r="G35" s="14">
        <v>746.5</v>
      </c>
      <c r="H35" s="15"/>
      <c r="I35" s="15"/>
    </row>
    <row r="36" spans="1:9" x14ac:dyDescent="0.2">
      <c r="A36"/>
      <c r="B36" s="20"/>
      <c r="C36" s="20"/>
      <c r="D36" s="20"/>
      <c r="E36" s="20" t="s">
        <v>68</v>
      </c>
      <c r="F36" s="20"/>
      <c r="G36" s="20"/>
      <c r="H36" s="20"/>
      <c r="I36" s="21"/>
    </row>
    <row r="37" spans="1:9" x14ac:dyDescent="0.2">
      <c r="A37"/>
      <c r="B37" s="22"/>
      <c r="C37" s="22"/>
      <c r="D37" s="22"/>
      <c r="E37" s="23" t="s">
        <v>69</v>
      </c>
      <c r="F37" s="24"/>
      <c r="G37" s="22"/>
      <c r="H37" s="22"/>
      <c r="I37" s="22"/>
    </row>
    <row r="38" spans="1:9" ht="67.5" x14ac:dyDescent="0.2">
      <c r="A38"/>
      <c r="B38" s="7" t="s">
        <v>70</v>
      </c>
      <c r="C38" s="7" t="s">
        <v>71</v>
      </c>
      <c r="D38" s="7"/>
      <c r="E38" s="8" t="s">
        <v>72</v>
      </c>
      <c r="F38" s="7" t="s">
        <v>73</v>
      </c>
      <c r="G38" s="9">
        <v>3</v>
      </c>
      <c r="H38" s="10"/>
      <c r="I38" s="10"/>
    </row>
    <row r="39" spans="1:9" ht="22.5" x14ac:dyDescent="0.2">
      <c r="A39"/>
      <c r="B39" s="11"/>
      <c r="C39" s="11"/>
      <c r="D39" s="11"/>
      <c r="E39" s="12" t="s">
        <v>74</v>
      </c>
      <c r="F39" s="13" t="s">
        <v>73</v>
      </c>
      <c r="G39" s="14">
        <v>3</v>
      </c>
      <c r="H39" s="15"/>
      <c r="I39" s="15"/>
    </row>
    <row r="40" spans="1:9" ht="56.25" x14ac:dyDescent="0.2">
      <c r="A40"/>
      <c r="B40" s="7" t="s">
        <v>75</v>
      </c>
      <c r="C40" s="7" t="s">
        <v>76</v>
      </c>
      <c r="D40" s="7"/>
      <c r="E40" s="8" t="s">
        <v>77</v>
      </c>
      <c r="F40" s="7" t="s">
        <v>73</v>
      </c>
      <c r="G40" s="60">
        <v>3</v>
      </c>
      <c r="H40" s="10"/>
      <c r="I40" s="10"/>
    </row>
    <row r="41" spans="1:9" x14ac:dyDescent="0.2">
      <c r="A41"/>
      <c r="B41" s="11"/>
      <c r="C41" s="11"/>
      <c r="D41" s="11"/>
      <c r="E41" s="59" t="s">
        <v>247</v>
      </c>
      <c r="F41" s="61" t="s">
        <v>73</v>
      </c>
      <c r="G41" s="62">
        <v>3</v>
      </c>
      <c r="H41" s="15"/>
      <c r="I41" s="15"/>
    </row>
    <row r="42" spans="1:9" ht="56.25" x14ac:dyDescent="0.2">
      <c r="A42"/>
      <c r="B42" s="7" t="s">
        <v>78</v>
      </c>
      <c r="C42" s="7" t="s">
        <v>79</v>
      </c>
      <c r="D42" s="7"/>
      <c r="E42" s="8" t="s">
        <v>80</v>
      </c>
      <c r="F42" s="7" t="s">
        <v>73</v>
      </c>
      <c r="G42" s="9">
        <v>4</v>
      </c>
      <c r="H42" s="10"/>
      <c r="I42" s="10"/>
    </row>
    <row r="43" spans="1:9" x14ac:dyDescent="0.2">
      <c r="A43"/>
      <c r="B43" s="11"/>
      <c r="C43" s="11"/>
      <c r="D43" s="11"/>
      <c r="E43" s="12" t="s">
        <v>81</v>
      </c>
      <c r="F43" s="13" t="s">
        <v>73</v>
      </c>
      <c r="G43" s="14">
        <v>4</v>
      </c>
      <c r="H43" s="15"/>
      <c r="I43" s="15"/>
    </row>
    <row r="44" spans="1:9" ht="56.25" x14ac:dyDescent="0.2">
      <c r="A44"/>
      <c r="B44" s="7" t="s">
        <v>82</v>
      </c>
      <c r="C44" s="7" t="s">
        <v>76</v>
      </c>
      <c r="D44" s="7"/>
      <c r="E44" s="8" t="s">
        <v>83</v>
      </c>
      <c r="F44" s="7" t="s">
        <v>73</v>
      </c>
      <c r="G44" s="9">
        <v>50</v>
      </c>
      <c r="H44" s="10"/>
      <c r="I44" s="10"/>
    </row>
    <row r="45" spans="1:9" x14ac:dyDescent="0.2">
      <c r="A45"/>
      <c r="B45" s="11"/>
      <c r="C45" s="11"/>
      <c r="D45" s="11"/>
      <c r="E45" s="12" t="s">
        <v>84</v>
      </c>
      <c r="F45" s="13" t="s">
        <v>73</v>
      </c>
      <c r="G45" s="14">
        <v>50</v>
      </c>
      <c r="H45" s="15"/>
      <c r="I45" s="15"/>
    </row>
    <row r="46" spans="1:9" ht="45" x14ac:dyDescent="0.2">
      <c r="A46"/>
      <c r="B46" s="7" t="s">
        <v>85</v>
      </c>
      <c r="C46" s="7" t="s">
        <v>86</v>
      </c>
      <c r="D46" s="7"/>
      <c r="E46" s="8" t="s">
        <v>87</v>
      </c>
      <c r="F46" s="7" t="s">
        <v>73</v>
      </c>
      <c r="G46" s="9">
        <v>35</v>
      </c>
      <c r="H46" s="10"/>
      <c r="I46" s="10"/>
    </row>
    <row r="47" spans="1:9" ht="22.5" x14ac:dyDescent="0.2">
      <c r="A47"/>
      <c r="B47" s="11"/>
      <c r="C47" s="11"/>
      <c r="D47" s="11"/>
      <c r="E47" s="59" t="s">
        <v>246</v>
      </c>
      <c r="F47" s="13" t="s">
        <v>73</v>
      </c>
      <c r="G47" s="14">
        <v>35</v>
      </c>
      <c r="H47" s="15"/>
      <c r="I47" s="15"/>
    </row>
    <row r="48" spans="1:9" ht="67.5" x14ac:dyDescent="0.2">
      <c r="A48"/>
      <c r="B48" s="7" t="s">
        <v>88</v>
      </c>
      <c r="C48" s="7" t="s">
        <v>89</v>
      </c>
      <c r="D48" s="7"/>
      <c r="E48" s="8" t="s">
        <v>90</v>
      </c>
      <c r="F48" s="7" t="s">
        <v>73</v>
      </c>
      <c r="G48" s="9">
        <v>1030</v>
      </c>
      <c r="H48" s="10"/>
      <c r="I48" s="10"/>
    </row>
    <row r="49" spans="1:9" x14ac:dyDescent="0.2">
      <c r="A49"/>
      <c r="B49" s="11"/>
      <c r="C49" s="11"/>
      <c r="D49" s="11"/>
      <c r="E49" s="12" t="s">
        <v>91</v>
      </c>
      <c r="F49" s="13"/>
      <c r="G49" s="14"/>
      <c r="H49" s="15"/>
      <c r="I49" s="15"/>
    </row>
    <row r="50" spans="1:9" x14ac:dyDescent="0.2">
      <c r="A50"/>
      <c r="B50" s="11"/>
      <c r="C50" s="11"/>
      <c r="D50" s="11"/>
      <c r="E50" s="11" t="s">
        <v>92</v>
      </c>
      <c r="F50" s="26" t="s">
        <v>73</v>
      </c>
      <c r="G50" s="15">
        <v>48</v>
      </c>
      <c r="H50" s="15"/>
      <c r="I50" s="15"/>
    </row>
    <row r="51" spans="1:9" x14ac:dyDescent="0.2">
      <c r="A51"/>
      <c r="B51" s="11"/>
      <c r="C51" s="11"/>
      <c r="D51" s="11"/>
      <c r="E51" s="11" t="s">
        <v>93</v>
      </c>
      <c r="F51" s="26"/>
      <c r="G51" s="15"/>
      <c r="H51" s="15"/>
      <c r="I51" s="15"/>
    </row>
    <row r="52" spans="1:9" x14ac:dyDescent="0.2">
      <c r="A52"/>
      <c r="B52" s="11"/>
      <c r="C52" s="11"/>
      <c r="D52" s="11"/>
      <c r="E52" s="11" t="s">
        <v>94</v>
      </c>
      <c r="F52" s="26" t="s">
        <v>73</v>
      </c>
      <c r="G52" s="15">
        <v>42</v>
      </c>
      <c r="H52" s="15"/>
      <c r="I52" s="15"/>
    </row>
    <row r="53" spans="1:9" x14ac:dyDescent="0.2">
      <c r="A53"/>
      <c r="B53" s="11"/>
      <c r="C53" s="11"/>
      <c r="D53" s="11"/>
      <c r="E53" s="11" t="s">
        <v>95</v>
      </c>
      <c r="F53" s="26"/>
      <c r="G53" s="15"/>
      <c r="H53" s="15"/>
      <c r="I53" s="15"/>
    </row>
    <row r="54" spans="1:9" x14ac:dyDescent="0.2">
      <c r="A54"/>
      <c r="B54" s="11"/>
      <c r="C54" s="11"/>
      <c r="D54" s="11"/>
      <c r="E54" s="11" t="s">
        <v>96</v>
      </c>
      <c r="F54" s="26" t="s">
        <v>73</v>
      </c>
      <c r="G54" s="15">
        <v>78</v>
      </c>
      <c r="H54" s="15"/>
      <c r="I54" s="15"/>
    </row>
    <row r="55" spans="1:9" x14ac:dyDescent="0.2">
      <c r="A55"/>
      <c r="B55" s="11"/>
      <c r="C55" s="11"/>
      <c r="D55" s="11"/>
      <c r="E55" s="11" t="s">
        <v>97</v>
      </c>
      <c r="F55" s="26"/>
      <c r="G55" s="15"/>
      <c r="H55" s="15"/>
      <c r="I55" s="15"/>
    </row>
    <row r="56" spans="1:9" x14ac:dyDescent="0.2">
      <c r="A56"/>
      <c r="B56" s="11"/>
      <c r="C56" s="11"/>
      <c r="D56" s="11"/>
      <c r="E56" s="11" t="s">
        <v>98</v>
      </c>
      <c r="F56" s="26" t="s">
        <v>73</v>
      </c>
      <c r="G56" s="15">
        <v>57</v>
      </c>
      <c r="H56" s="15"/>
      <c r="I56" s="15"/>
    </row>
    <row r="57" spans="1:9" x14ac:dyDescent="0.2">
      <c r="A57"/>
      <c r="B57" s="11"/>
      <c r="C57" s="11"/>
      <c r="D57" s="11"/>
      <c r="E57" s="11" t="s">
        <v>99</v>
      </c>
      <c r="F57" s="26"/>
      <c r="G57" s="15"/>
      <c r="H57" s="15"/>
      <c r="I57" s="15"/>
    </row>
    <row r="58" spans="1:9" x14ac:dyDescent="0.2">
      <c r="A58"/>
      <c r="B58" s="11"/>
      <c r="C58" s="11"/>
      <c r="D58" s="11"/>
      <c r="E58" s="11" t="s">
        <v>100</v>
      </c>
      <c r="F58" s="26" t="s">
        <v>73</v>
      </c>
      <c r="G58" s="15">
        <v>30</v>
      </c>
      <c r="H58" s="15"/>
      <c r="I58" s="15"/>
    </row>
    <row r="59" spans="1:9" x14ac:dyDescent="0.2">
      <c r="A59"/>
      <c r="B59" s="11"/>
      <c r="C59" s="11"/>
      <c r="D59" s="11"/>
      <c r="E59" s="11" t="s">
        <v>101</v>
      </c>
      <c r="F59" s="26"/>
      <c r="G59" s="15"/>
      <c r="H59" s="15"/>
      <c r="I59" s="15"/>
    </row>
    <row r="60" spans="1:9" x14ac:dyDescent="0.2">
      <c r="A60"/>
      <c r="B60" s="11"/>
      <c r="C60" s="11"/>
      <c r="D60" s="11"/>
      <c r="E60" s="11" t="s">
        <v>102</v>
      </c>
      <c r="F60" s="26" t="s">
        <v>73</v>
      </c>
      <c r="G60" s="15">
        <v>175</v>
      </c>
      <c r="H60" s="15"/>
      <c r="I60" s="15"/>
    </row>
    <row r="61" spans="1:9" x14ac:dyDescent="0.2">
      <c r="A61"/>
      <c r="B61" s="11"/>
      <c r="C61" s="11"/>
      <c r="D61" s="11"/>
      <c r="E61" s="11" t="s">
        <v>103</v>
      </c>
      <c r="F61" s="26"/>
      <c r="G61" s="15"/>
      <c r="H61" s="15"/>
      <c r="I61" s="15"/>
    </row>
    <row r="62" spans="1:9" x14ac:dyDescent="0.2">
      <c r="A62"/>
      <c r="B62" s="11"/>
      <c r="C62" s="11"/>
      <c r="D62" s="11"/>
      <c r="E62" s="11" t="s">
        <v>104</v>
      </c>
      <c r="F62" s="26" t="s">
        <v>73</v>
      </c>
      <c r="G62" s="15">
        <v>290</v>
      </c>
      <c r="H62" s="15"/>
      <c r="I62" s="15"/>
    </row>
    <row r="63" spans="1:9" x14ac:dyDescent="0.2">
      <c r="A63"/>
      <c r="B63" s="11"/>
      <c r="C63" s="11"/>
      <c r="D63" s="11"/>
      <c r="E63" s="11" t="s">
        <v>105</v>
      </c>
      <c r="F63" s="26" t="s">
        <v>73</v>
      </c>
      <c r="G63" s="15">
        <v>290</v>
      </c>
      <c r="H63" s="15"/>
      <c r="I63" s="15"/>
    </row>
    <row r="64" spans="1:9" x14ac:dyDescent="0.2">
      <c r="A64"/>
      <c r="B64" s="11"/>
      <c r="C64" s="11"/>
      <c r="D64" s="11"/>
      <c r="E64" s="11" t="s">
        <v>106</v>
      </c>
      <c r="F64" s="26"/>
      <c r="G64" s="15"/>
      <c r="H64" s="15"/>
      <c r="I64" s="15"/>
    </row>
    <row r="65" spans="1:9" x14ac:dyDescent="0.2">
      <c r="A65"/>
      <c r="B65" s="11"/>
      <c r="C65" s="11"/>
      <c r="D65" s="11"/>
      <c r="E65" s="11" t="s">
        <v>107</v>
      </c>
      <c r="F65" s="26" t="s">
        <v>73</v>
      </c>
      <c r="G65" s="15">
        <v>10</v>
      </c>
      <c r="H65" s="15"/>
      <c r="I65" s="15"/>
    </row>
    <row r="66" spans="1:9" x14ac:dyDescent="0.2">
      <c r="A66"/>
      <c r="B66" s="11"/>
      <c r="C66" s="11"/>
      <c r="D66" s="11"/>
      <c r="E66" s="11" t="s">
        <v>108</v>
      </c>
      <c r="F66" s="26"/>
      <c r="G66" s="15"/>
      <c r="H66" s="15"/>
      <c r="I66" s="15"/>
    </row>
    <row r="67" spans="1:9" x14ac:dyDescent="0.2">
      <c r="A67"/>
      <c r="B67" s="11"/>
      <c r="C67" s="11"/>
      <c r="D67" s="11"/>
      <c r="E67" s="11" t="s">
        <v>107</v>
      </c>
      <c r="F67" s="26" t="s">
        <v>73</v>
      </c>
      <c r="G67" s="15">
        <v>10</v>
      </c>
      <c r="H67" s="15"/>
      <c r="I67" s="15"/>
    </row>
    <row r="68" spans="1:9" ht="67.5" x14ac:dyDescent="0.2">
      <c r="A68"/>
      <c r="B68" s="7" t="s">
        <v>109</v>
      </c>
      <c r="C68" s="7" t="s">
        <v>110</v>
      </c>
      <c r="D68" s="7"/>
      <c r="E68" s="8" t="s">
        <v>111</v>
      </c>
      <c r="F68" s="7" t="s">
        <v>73</v>
      </c>
      <c r="G68" s="9">
        <v>464</v>
      </c>
      <c r="H68" s="10"/>
      <c r="I68" s="10"/>
    </row>
    <row r="69" spans="1:9" x14ac:dyDescent="0.2">
      <c r="A69"/>
      <c r="B69" s="11"/>
      <c r="C69" s="11"/>
      <c r="D69" s="11"/>
      <c r="E69" s="12" t="s">
        <v>91</v>
      </c>
      <c r="F69" s="13"/>
      <c r="G69" s="14"/>
      <c r="H69" s="15"/>
      <c r="I69" s="15"/>
    </row>
    <row r="70" spans="1:9" x14ac:dyDescent="0.2">
      <c r="A70"/>
      <c r="B70" s="11"/>
      <c r="C70" s="11"/>
      <c r="D70" s="11"/>
      <c r="E70" s="11" t="s">
        <v>112</v>
      </c>
      <c r="F70" s="26" t="s">
        <v>73</v>
      </c>
      <c r="G70" s="15">
        <v>32</v>
      </c>
      <c r="H70" s="15"/>
      <c r="I70" s="15"/>
    </row>
    <row r="71" spans="1:9" x14ac:dyDescent="0.2">
      <c r="A71"/>
      <c r="B71" s="11"/>
      <c r="C71" s="11"/>
      <c r="D71" s="11"/>
      <c r="E71" s="11" t="s">
        <v>113</v>
      </c>
      <c r="F71" s="26" t="s">
        <v>73</v>
      </c>
      <c r="G71" s="15">
        <v>48</v>
      </c>
      <c r="H71" s="15"/>
      <c r="I71" s="15"/>
    </row>
    <row r="72" spans="1:9" x14ac:dyDescent="0.2">
      <c r="A72"/>
      <c r="B72" s="11"/>
      <c r="C72" s="11"/>
      <c r="D72" s="11"/>
      <c r="E72" s="11" t="s">
        <v>93</v>
      </c>
      <c r="F72" s="26"/>
      <c r="G72" s="15"/>
      <c r="H72" s="15"/>
      <c r="I72" s="15"/>
    </row>
    <row r="73" spans="1:9" x14ac:dyDescent="0.2">
      <c r="A73"/>
      <c r="B73" s="11"/>
      <c r="C73" s="11"/>
      <c r="D73" s="11"/>
      <c r="E73" s="11" t="s">
        <v>114</v>
      </c>
      <c r="F73" s="26" t="s">
        <v>73</v>
      </c>
      <c r="G73" s="15">
        <v>22</v>
      </c>
      <c r="H73" s="15"/>
      <c r="I73" s="15"/>
    </row>
    <row r="74" spans="1:9" x14ac:dyDescent="0.2">
      <c r="A74"/>
      <c r="B74" s="11"/>
      <c r="C74" s="11"/>
      <c r="D74" s="11"/>
      <c r="E74" s="11" t="s">
        <v>95</v>
      </c>
      <c r="F74" s="26"/>
      <c r="G74" s="15"/>
      <c r="H74" s="15"/>
      <c r="I74" s="15"/>
    </row>
    <row r="75" spans="1:9" x14ac:dyDescent="0.2">
      <c r="A75"/>
      <c r="B75" s="11"/>
      <c r="C75" s="11"/>
      <c r="D75" s="11"/>
      <c r="E75" s="11" t="s">
        <v>115</v>
      </c>
      <c r="F75" s="26" t="s">
        <v>73</v>
      </c>
      <c r="G75" s="15">
        <v>65</v>
      </c>
      <c r="H75" s="15"/>
      <c r="I75" s="15"/>
    </row>
    <row r="76" spans="1:9" x14ac:dyDescent="0.2">
      <c r="A76"/>
      <c r="B76" s="11"/>
      <c r="C76" s="11"/>
      <c r="D76" s="11"/>
      <c r="E76" s="11" t="s">
        <v>116</v>
      </c>
      <c r="F76" s="26" t="s">
        <v>73</v>
      </c>
      <c r="G76" s="15">
        <v>120</v>
      </c>
      <c r="H76" s="15"/>
      <c r="I76" s="15"/>
    </row>
    <row r="77" spans="1:9" x14ac:dyDescent="0.2">
      <c r="A77"/>
      <c r="B77" s="11"/>
      <c r="C77" s="11"/>
      <c r="D77" s="11"/>
      <c r="E77" s="11" t="s">
        <v>97</v>
      </c>
      <c r="F77" s="26"/>
      <c r="G77" s="15"/>
      <c r="H77" s="15"/>
      <c r="I77" s="15"/>
    </row>
    <row r="78" spans="1:9" x14ac:dyDescent="0.2">
      <c r="A78"/>
      <c r="B78" s="11"/>
      <c r="C78" s="11"/>
      <c r="D78" s="11"/>
      <c r="E78" s="11" t="s">
        <v>117</v>
      </c>
      <c r="F78" s="26" t="s">
        <v>73</v>
      </c>
      <c r="G78" s="15">
        <v>50</v>
      </c>
      <c r="H78" s="15"/>
      <c r="I78" s="15"/>
    </row>
    <row r="79" spans="1:9" x14ac:dyDescent="0.2">
      <c r="A79"/>
      <c r="B79" s="11"/>
      <c r="C79" s="11"/>
      <c r="D79" s="11"/>
      <c r="E79" s="11" t="s">
        <v>99</v>
      </c>
      <c r="F79" s="26"/>
      <c r="G79" s="15"/>
      <c r="H79" s="15"/>
      <c r="I79" s="15"/>
    </row>
    <row r="80" spans="1:9" x14ac:dyDescent="0.2">
      <c r="A80"/>
      <c r="B80" s="11"/>
      <c r="C80" s="11"/>
      <c r="D80" s="11"/>
      <c r="E80" s="11" t="s">
        <v>114</v>
      </c>
      <c r="F80" s="26" t="s">
        <v>73</v>
      </c>
      <c r="G80" s="15">
        <v>22</v>
      </c>
      <c r="H80" s="15"/>
      <c r="I80" s="15"/>
    </row>
    <row r="81" spans="1:9" x14ac:dyDescent="0.2">
      <c r="A81"/>
      <c r="B81" s="11"/>
      <c r="C81" s="11"/>
      <c r="D81" s="11"/>
      <c r="E81" s="11" t="s">
        <v>118</v>
      </c>
      <c r="F81" s="26" t="s">
        <v>73</v>
      </c>
      <c r="G81" s="15">
        <v>85</v>
      </c>
      <c r="H81" s="15"/>
      <c r="I81" s="15"/>
    </row>
    <row r="82" spans="1:9" x14ac:dyDescent="0.2">
      <c r="A82"/>
      <c r="B82" s="11"/>
      <c r="C82" s="11"/>
      <c r="D82" s="11"/>
      <c r="E82" s="11" t="s">
        <v>119</v>
      </c>
      <c r="F82" s="26"/>
      <c r="G82" s="15"/>
      <c r="H82" s="15"/>
      <c r="I82" s="15"/>
    </row>
    <row r="83" spans="1:9" x14ac:dyDescent="0.2">
      <c r="A83"/>
      <c r="B83" s="11"/>
      <c r="C83" s="11"/>
      <c r="D83" s="11"/>
      <c r="E83" s="11" t="s">
        <v>120</v>
      </c>
      <c r="F83" s="26" t="s">
        <v>73</v>
      </c>
      <c r="G83" s="15">
        <v>20</v>
      </c>
      <c r="H83" s="15"/>
      <c r="I83" s="15"/>
    </row>
    <row r="84" spans="1:9" ht="33.75" x14ac:dyDescent="0.2">
      <c r="A84"/>
      <c r="B84" s="7" t="s">
        <v>121</v>
      </c>
      <c r="C84" s="7" t="s">
        <v>122</v>
      </c>
      <c r="D84" s="7"/>
      <c r="E84" s="8" t="s">
        <v>123</v>
      </c>
      <c r="F84" s="7" t="s">
        <v>124</v>
      </c>
      <c r="G84" s="9">
        <v>1</v>
      </c>
      <c r="H84" s="10"/>
      <c r="I84" s="10"/>
    </row>
    <row r="85" spans="1:9" ht="22.5" x14ac:dyDescent="0.2">
      <c r="A85"/>
      <c r="B85" s="11"/>
      <c r="C85" s="11"/>
      <c r="D85" s="11"/>
      <c r="E85" s="12" t="s">
        <v>125</v>
      </c>
      <c r="F85" s="13"/>
      <c r="G85" s="14"/>
      <c r="H85" s="15"/>
      <c r="I85" s="15"/>
    </row>
    <row r="86" spans="1:9" x14ac:dyDescent="0.2">
      <c r="A86"/>
      <c r="B86" s="11"/>
      <c r="C86" s="11"/>
      <c r="D86" s="11"/>
      <c r="E86" s="11" t="s">
        <v>126</v>
      </c>
      <c r="F86" s="26"/>
      <c r="G86" s="15"/>
      <c r="H86" s="15"/>
      <c r="I86" s="15"/>
    </row>
    <row r="87" spans="1:9" x14ac:dyDescent="0.2">
      <c r="A87"/>
      <c r="B87" s="11"/>
      <c r="C87" s="11"/>
      <c r="D87" s="11"/>
      <c r="E87" s="11" t="s">
        <v>127</v>
      </c>
      <c r="F87" s="26"/>
      <c r="G87" s="15"/>
      <c r="H87" s="15"/>
      <c r="I87" s="15"/>
    </row>
    <row r="88" spans="1:9" x14ac:dyDescent="0.2">
      <c r="A88"/>
      <c r="B88" s="11"/>
      <c r="C88" s="11"/>
      <c r="D88" s="11"/>
      <c r="E88" s="11" t="s">
        <v>128</v>
      </c>
      <c r="F88" s="26"/>
      <c r="G88" s="15"/>
      <c r="H88" s="15"/>
      <c r="I88" s="15"/>
    </row>
    <row r="89" spans="1:9" ht="22.5" x14ac:dyDescent="0.2">
      <c r="A89"/>
      <c r="B89" s="11"/>
      <c r="C89" s="11"/>
      <c r="D89" s="11"/>
      <c r="E89" s="11" t="s">
        <v>129</v>
      </c>
      <c r="F89" s="26"/>
      <c r="G89" s="15"/>
      <c r="H89" s="15"/>
      <c r="I89" s="15"/>
    </row>
    <row r="90" spans="1:9" ht="22.5" x14ac:dyDescent="0.2">
      <c r="A90"/>
      <c r="B90" s="11"/>
      <c r="C90" s="11"/>
      <c r="D90" s="11"/>
      <c r="E90" s="11" t="s">
        <v>130</v>
      </c>
      <c r="F90" s="26"/>
      <c r="G90" s="15"/>
      <c r="H90" s="15"/>
      <c r="I90" s="15"/>
    </row>
    <row r="91" spans="1:9" ht="22.5" x14ac:dyDescent="0.2">
      <c r="A91"/>
      <c r="B91" s="11"/>
      <c r="C91" s="11"/>
      <c r="D91" s="11"/>
      <c r="E91" s="11" t="s">
        <v>131</v>
      </c>
      <c r="F91" s="26"/>
      <c r="G91" s="15"/>
      <c r="H91" s="15"/>
      <c r="I91" s="15"/>
    </row>
    <row r="92" spans="1:9" x14ac:dyDescent="0.2">
      <c r="A92"/>
      <c r="B92" s="11"/>
      <c r="C92" s="11"/>
      <c r="D92" s="11"/>
      <c r="E92" s="11" t="s">
        <v>132</v>
      </c>
      <c r="F92" s="26"/>
      <c r="G92" s="15"/>
      <c r="H92" s="15"/>
      <c r="I92" s="15"/>
    </row>
    <row r="93" spans="1:9" x14ac:dyDescent="0.2">
      <c r="A93"/>
      <c r="B93" s="11"/>
      <c r="C93" s="11"/>
      <c r="D93" s="11"/>
      <c r="E93" s="11" t="s">
        <v>133</v>
      </c>
      <c r="F93" s="26"/>
      <c r="G93" s="15"/>
      <c r="H93" s="15"/>
      <c r="I93" s="15"/>
    </row>
    <row r="94" spans="1:9" x14ac:dyDescent="0.2">
      <c r="A94"/>
      <c r="B94" s="11"/>
      <c r="C94" s="11"/>
      <c r="D94" s="11"/>
      <c r="E94" s="11" t="s">
        <v>134</v>
      </c>
      <c r="F94" s="26"/>
      <c r="G94" s="15"/>
      <c r="H94" s="15"/>
      <c r="I94" s="15"/>
    </row>
    <row r="95" spans="1:9" x14ac:dyDescent="0.2">
      <c r="A95"/>
      <c r="B95" s="11"/>
      <c r="C95" s="11"/>
      <c r="D95" s="11"/>
      <c r="E95" s="11" t="s">
        <v>135</v>
      </c>
      <c r="F95" s="26"/>
      <c r="G95" s="15"/>
      <c r="H95" s="15"/>
      <c r="I95" s="15"/>
    </row>
    <row r="96" spans="1:9" x14ac:dyDescent="0.2">
      <c r="A96"/>
      <c r="B96" s="11"/>
      <c r="C96" s="11"/>
      <c r="D96" s="11"/>
      <c r="E96" s="11" t="s">
        <v>136</v>
      </c>
      <c r="F96" s="26" t="s">
        <v>124</v>
      </c>
      <c r="G96" s="15">
        <v>1</v>
      </c>
      <c r="H96" s="15"/>
      <c r="I96" s="15"/>
    </row>
    <row r="97" spans="1:9" ht="33.75" x14ac:dyDescent="0.2">
      <c r="A97"/>
      <c r="B97" s="7" t="s">
        <v>137</v>
      </c>
      <c r="C97" s="7" t="s">
        <v>122</v>
      </c>
      <c r="D97" s="7"/>
      <c r="E97" s="8" t="s">
        <v>138</v>
      </c>
      <c r="F97" s="7" t="s">
        <v>124</v>
      </c>
      <c r="G97" s="9">
        <v>1</v>
      </c>
      <c r="H97" s="10"/>
      <c r="I97" s="10"/>
    </row>
    <row r="98" spans="1:9" ht="22.5" x14ac:dyDescent="0.2">
      <c r="A98"/>
      <c r="B98" s="11"/>
      <c r="C98" s="11"/>
      <c r="D98" s="11"/>
      <c r="E98" s="12" t="s">
        <v>139</v>
      </c>
      <c r="F98" s="13"/>
      <c r="G98" s="14"/>
      <c r="H98" s="15"/>
      <c r="I98" s="15"/>
    </row>
    <row r="99" spans="1:9" ht="22.5" x14ac:dyDescent="0.2">
      <c r="A99"/>
      <c r="B99" s="11"/>
      <c r="C99" s="11"/>
      <c r="D99" s="11"/>
      <c r="E99" s="11" t="s">
        <v>140</v>
      </c>
      <c r="F99" s="26"/>
      <c r="G99" s="15"/>
      <c r="H99" s="15"/>
      <c r="I99" s="15"/>
    </row>
    <row r="100" spans="1:9" x14ac:dyDescent="0.2">
      <c r="A100"/>
      <c r="B100" s="11"/>
      <c r="C100" s="11"/>
      <c r="D100" s="11"/>
      <c r="E100" s="11" t="s">
        <v>136</v>
      </c>
      <c r="F100" s="26" t="s">
        <v>124</v>
      </c>
      <c r="G100" s="15">
        <v>1</v>
      </c>
      <c r="H100" s="15"/>
      <c r="I100" s="15"/>
    </row>
    <row r="101" spans="1:9" x14ac:dyDescent="0.2">
      <c r="A101"/>
      <c r="B101" s="20"/>
      <c r="C101" s="20"/>
      <c r="D101" s="20"/>
      <c r="E101" s="20" t="s">
        <v>141</v>
      </c>
      <c r="F101" s="20"/>
      <c r="G101" s="20"/>
      <c r="H101" s="20"/>
      <c r="I101" s="21"/>
    </row>
    <row r="102" spans="1:9" ht="22.5" x14ac:dyDescent="0.2">
      <c r="A102"/>
      <c r="B102" s="22"/>
      <c r="C102" s="22"/>
      <c r="D102" s="22"/>
      <c r="E102" s="23" t="s">
        <v>142</v>
      </c>
      <c r="F102" s="24"/>
      <c r="G102" s="22"/>
      <c r="H102" s="22"/>
      <c r="I102" s="22"/>
    </row>
    <row r="103" spans="1:9" ht="33.75" x14ac:dyDescent="0.2">
      <c r="A103"/>
      <c r="B103" s="7" t="s">
        <v>143</v>
      </c>
      <c r="C103" s="7" t="s">
        <v>144</v>
      </c>
      <c r="D103" s="7"/>
      <c r="E103" s="8" t="s">
        <v>145</v>
      </c>
      <c r="F103" s="7" t="s">
        <v>38</v>
      </c>
      <c r="G103" s="9">
        <v>160</v>
      </c>
      <c r="H103" s="10"/>
      <c r="I103" s="10"/>
    </row>
    <row r="104" spans="1:9" x14ac:dyDescent="0.2">
      <c r="A104"/>
      <c r="B104" s="11"/>
      <c r="C104" s="11"/>
      <c r="D104" s="11"/>
      <c r="E104" s="12" t="s">
        <v>91</v>
      </c>
      <c r="F104" s="13"/>
      <c r="G104" s="14"/>
      <c r="H104" s="15"/>
      <c r="I104" s="15"/>
    </row>
    <row r="105" spans="1:9" ht="22.5" x14ac:dyDescent="0.2">
      <c r="A105"/>
      <c r="B105" s="11"/>
      <c r="C105" s="11"/>
      <c r="D105" s="11"/>
      <c r="E105" s="11" t="s">
        <v>146</v>
      </c>
      <c r="F105" s="26" t="s">
        <v>38</v>
      </c>
      <c r="G105" s="15">
        <v>10</v>
      </c>
      <c r="H105" s="15"/>
      <c r="I105" s="15"/>
    </row>
    <row r="106" spans="1:9" x14ac:dyDescent="0.2">
      <c r="A106"/>
      <c r="B106" s="11"/>
      <c r="C106" s="11"/>
      <c r="D106" s="11"/>
      <c r="E106" s="11" t="s">
        <v>93</v>
      </c>
      <c r="F106" s="26"/>
      <c r="G106" s="15"/>
      <c r="H106" s="15"/>
      <c r="I106" s="15"/>
    </row>
    <row r="107" spans="1:9" x14ac:dyDescent="0.2">
      <c r="A107"/>
      <c r="B107" s="11"/>
      <c r="C107" s="11"/>
      <c r="D107" s="11"/>
      <c r="E107" s="11" t="s">
        <v>147</v>
      </c>
      <c r="F107" s="26" t="s">
        <v>38</v>
      </c>
      <c r="G107" s="15">
        <v>10</v>
      </c>
      <c r="H107" s="15"/>
      <c r="I107" s="15"/>
    </row>
    <row r="108" spans="1:9" x14ac:dyDescent="0.2">
      <c r="A108"/>
      <c r="B108" s="11"/>
      <c r="C108" s="11"/>
      <c r="D108" s="11"/>
      <c r="E108" s="11" t="s">
        <v>148</v>
      </c>
      <c r="F108" s="26" t="s">
        <v>38</v>
      </c>
      <c r="G108" s="15">
        <v>13</v>
      </c>
      <c r="H108" s="15"/>
      <c r="I108" s="15"/>
    </row>
    <row r="109" spans="1:9" x14ac:dyDescent="0.2">
      <c r="A109"/>
      <c r="B109" s="11"/>
      <c r="C109" s="11"/>
      <c r="D109" s="11"/>
      <c r="E109" s="11" t="s">
        <v>95</v>
      </c>
      <c r="F109" s="26"/>
      <c r="G109" s="15"/>
      <c r="H109" s="15"/>
      <c r="I109" s="15"/>
    </row>
    <row r="110" spans="1:9" ht="22.5" x14ac:dyDescent="0.2">
      <c r="A110"/>
      <c r="B110" s="11"/>
      <c r="C110" s="11"/>
      <c r="D110" s="11"/>
      <c r="E110" s="11" t="s">
        <v>149</v>
      </c>
      <c r="F110" s="26" t="s">
        <v>38</v>
      </c>
      <c r="G110" s="15">
        <v>20</v>
      </c>
      <c r="H110" s="15"/>
      <c r="I110" s="15"/>
    </row>
    <row r="111" spans="1:9" x14ac:dyDescent="0.2">
      <c r="A111"/>
      <c r="B111" s="11"/>
      <c r="C111" s="11"/>
      <c r="D111" s="11"/>
      <c r="E111" s="11" t="s">
        <v>150</v>
      </c>
      <c r="F111" s="26" t="s">
        <v>38</v>
      </c>
      <c r="G111" s="15">
        <v>20</v>
      </c>
      <c r="H111" s="15"/>
      <c r="I111" s="15"/>
    </row>
    <row r="112" spans="1:9" x14ac:dyDescent="0.2">
      <c r="A112"/>
      <c r="B112" s="11"/>
      <c r="C112" s="11"/>
      <c r="D112" s="11"/>
      <c r="E112" s="11" t="s">
        <v>97</v>
      </c>
      <c r="F112" s="26"/>
      <c r="G112" s="15"/>
      <c r="H112" s="15"/>
      <c r="I112" s="15"/>
    </row>
    <row r="113" spans="1:9" x14ac:dyDescent="0.2">
      <c r="A113"/>
      <c r="B113" s="11"/>
      <c r="C113" s="11"/>
      <c r="D113" s="11"/>
      <c r="E113" s="11" t="s">
        <v>151</v>
      </c>
      <c r="F113" s="26" t="s">
        <v>38</v>
      </c>
      <c r="G113" s="15">
        <v>17</v>
      </c>
      <c r="H113" s="15"/>
      <c r="I113" s="15"/>
    </row>
    <row r="114" spans="1:9" x14ac:dyDescent="0.2">
      <c r="A114"/>
      <c r="B114" s="11"/>
      <c r="C114" s="11"/>
      <c r="D114" s="11"/>
      <c r="E114" s="11" t="s">
        <v>152</v>
      </c>
      <c r="F114" s="26" t="s">
        <v>38</v>
      </c>
      <c r="G114" s="15">
        <v>20</v>
      </c>
      <c r="H114" s="15"/>
      <c r="I114" s="15"/>
    </row>
    <row r="115" spans="1:9" x14ac:dyDescent="0.2">
      <c r="A115"/>
      <c r="B115" s="11"/>
      <c r="C115" s="11"/>
      <c r="D115" s="11"/>
      <c r="E115" s="11" t="s">
        <v>99</v>
      </c>
      <c r="F115" s="26"/>
      <c r="G115" s="15"/>
      <c r="H115" s="15"/>
      <c r="I115" s="15"/>
    </row>
    <row r="116" spans="1:9" ht="22.5" x14ac:dyDescent="0.2">
      <c r="A116"/>
      <c r="B116" s="11"/>
      <c r="C116" s="11"/>
      <c r="D116" s="11"/>
      <c r="E116" s="11" t="s">
        <v>153</v>
      </c>
      <c r="F116" s="26" t="s">
        <v>38</v>
      </c>
      <c r="G116" s="15">
        <v>14</v>
      </c>
      <c r="H116" s="15"/>
      <c r="I116" s="15"/>
    </row>
    <row r="117" spans="1:9" x14ac:dyDescent="0.2">
      <c r="A117"/>
      <c r="B117" s="11"/>
      <c r="C117" s="11"/>
      <c r="D117" s="11"/>
      <c r="E117" s="11" t="s">
        <v>154</v>
      </c>
      <c r="F117" s="26"/>
      <c r="G117" s="15"/>
      <c r="H117" s="15"/>
      <c r="I117" s="15"/>
    </row>
    <row r="118" spans="1:9" x14ac:dyDescent="0.2">
      <c r="A118"/>
      <c r="B118" s="11"/>
      <c r="C118" s="11"/>
      <c r="D118" s="11"/>
      <c r="E118" s="11" t="s">
        <v>155</v>
      </c>
      <c r="F118" s="26" t="s">
        <v>38</v>
      </c>
      <c r="G118" s="15">
        <v>12</v>
      </c>
      <c r="H118" s="15"/>
      <c r="I118" s="15"/>
    </row>
    <row r="119" spans="1:9" x14ac:dyDescent="0.2">
      <c r="A119"/>
      <c r="B119" s="11"/>
      <c r="C119" s="11"/>
      <c r="D119" s="11"/>
      <c r="E119" s="11" t="s">
        <v>156</v>
      </c>
      <c r="F119" s="26"/>
      <c r="G119" s="15"/>
      <c r="H119" s="15"/>
      <c r="I119" s="15"/>
    </row>
    <row r="120" spans="1:9" x14ac:dyDescent="0.2">
      <c r="A120"/>
      <c r="B120" s="11"/>
      <c r="C120" s="11"/>
      <c r="D120" s="11"/>
      <c r="E120" s="11" t="s">
        <v>155</v>
      </c>
      <c r="F120" s="26" t="s">
        <v>38</v>
      </c>
      <c r="G120" s="15">
        <v>12</v>
      </c>
      <c r="H120" s="15"/>
      <c r="I120" s="15"/>
    </row>
    <row r="121" spans="1:9" x14ac:dyDescent="0.2">
      <c r="A121"/>
      <c r="B121" s="11"/>
      <c r="C121" s="11"/>
      <c r="D121" s="11"/>
      <c r="E121" s="11" t="s">
        <v>157</v>
      </c>
      <c r="F121" s="26"/>
      <c r="G121" s="15"/>
      <c r="H121" s="15"/>
      <c r="I121" s="15"/>
    </row>
    <row r="122" spans="1:9" x14ac:dyDescent="0.2">
      <c r="A122"/>
      <c r="B122" s="11"/>
      <c r="C122" s="11"/>
      <c r="D122" s="11"/>
      <c r="E122" s="11" t="s">
        <v>155</v>
      </c>
      <c r="F122" s="26" t="s">
        <v>38</v>
      </c>
      <c r="G122" s="15">
        <v>12</v>
      </c>
      <c r="H122" s="15"/>
      <c r="I122" s="15"/>
    </row>
    <row r="123" spans="1:9" x14ac:dyDescent="0.2">
      <c r="A123"/>
      <c r="B123" s="25"/>
      <c r="C123" s="25"/>
      <c r="D123" s="25"/>
      <c r="E123" s="25" t="s">
        <v>158</v>
      </c>
      <c r="F123" s="25"/>
      <c r="G123" s="25"/>
      <c r="H123" s="25"/>
      <c r="I123" s="25"/>
    </row>
    <row r="124" spans="1:9" ht="22.5" x14ac:dyDescent="0.2">
      <c r="A124"/>
      <c r="B124" s="7" t="s">
        <v>159</v>
      </c>
      <c r="C124" s="7" t="s">
        <v>160</v>
      </c>
      <c r="D124" s="7"/>
      <c r="E124" s="8" t="s">
        <v>161</v>
      </c>
      <c r="F124" s="7" t="s">
        <v>73</v>
      </c>
      <c r="G124" s="9">
        <v>150</v>
      </c>
      <c r="H124" s="10"/>
      <c r="I124" s="10"/>
    </row>
    <row r="125" spans="1:9" x14ac:dyDescent="0.2">
      <c r="A125"/>
      <c r="B125" s="11"/>
      <c r="C125" s="11"/>
      <c r="D125" s="11"/>
      <c r="E125" s="12" t="s">
        <v>162</v>
      </c>
      <c r="F125" s="13"/>
      <c r="G125" s="14"/>
      <c r="H125" s="15"/>
      <c r="I125" s="15"/>
    </row>
    <row r="126" spans="1:9" x14ac:dyDescent="0.2">
      <c r="A126"/>
      <c r="B126" s="11"/>
      <c r="C126" s="11"/>
      <c r="D126" s="11"/>
      <c r="E126" s="11" t="s">
        <v>163</v>
      </c>
      <c r="F126" s="26" t="s">
        <v>73</v>
      </c>
      <c r="G126" s="15">
        <v>150</v>
      </c>
      <c r="H126" s="15"/>
      <c r="I126" s="15"/>
    </row>
    <row r="127" spans="1:9" ht="33.75" x14ac:dyDescent="0.2">
      <c r="A127"/>
      <c r="B127" s="7" t="s">
        <v>164</v>
      </c>
      <c r="C127" s="7" t="s">
        <v>122</v>
      </c>
      <c r="D127" s="7"/>
      <c r="E127" s="8" t="s">
        <v>165</v>
      </c>
      <c r="F127" s="7" t="s">
        <v>124</v>
      </c>
      <c r="G127" s="9">
        <v>1</v>
      </c>
      <c r="H127" s="10"/>
      <c r="I127" s="10"/>
    </row>
    <row r="128" spans="1:9" ht="22.5" x14ac:dyDescent="0.2">
      <c r="A128"/>
      <c r="B128" s="11"/>
      <c r="C128" s="11"/>
      <c r="D128" s="11"/>
      <c r="E128" s="12" t="s">
        <v>166</v>
      </c>
      <c r="F128" s="13"/>
      <c r="G128" s="14"/>
      <c r="H128" s="15"/>
      <c r="I128" s="15"/>
    </row>
    <row r="129" spans="1:9" x14ac:dyDescent="0.2">
      <c r="A129"/>
      <c r="B129" s="11"/>
      <c r="C129" s="11"/>
      <c r="D129" s="11"/>
      <c r="E129" s="11" t="s">
        <v>167</v>
      </c>
      <c r="F129" s="26"/>
      <c r="G129" s="15"/>
      <c r="H129" s="15"/>
      <c r="I129" s="15"/>
    </row>
    <row r="130" spans="1:9" ht="22.5" x14ac:dyDescent="0.2">
      <c r="A130"/>
      <c r="B130" s="11"/>
      <c r="C130" s="11"/>
      <c r="D130" s="11"/>
      <c r="E130" s="11" t="s">
        <v>168</v>
      </c>
      <c r="F130" s="26"/>
      <c r="G130" s="15"/>
      <c r="H130" s="15"/>
      <c r="I130" s="15"/>
    </row>
    <row r="131" spans="1:9" x14ac:dyDescent="0.2">
      <c r="A131"/>
      <c r="B131" s="11"/>
      <c r="C131" s="11"/>
      <c r="D131" s="11"/>
      <c r="E131" s="11" t="s">
        <v>169</v>
      </c>
      <c r="F131" s="26"/>
      <c r="G131" s="15"/>
      <c r="H131" s="15"/>
      <c r="I131" s="15"/>
    </row>
    <row r="132" spans="1:9" x14ac:dyDescent="0.2">
      <c r="A132"/>
      <c r="B132" s="11"/>
      <c r="C132" s="11"/>
      <c r="D132" s="11"/>
      <c r="E132" s="11" t="s">
        <v>170</v>
      </c>
      <c r="F132" s="26"/>
      <c r="G132" s="15"/>
      <c r="H132" s="15"/>
      <c r="I132" s="15"/>
    </row>
    <row r="133" spans="1:9" x14ac:dyDescent="0.2">
      <c r="A133"/>
      <c r="B133" s="11"/>
      <c r="C133" s="11"/>
      <c r="D133" s="11"/>
      <c r="E133" s="11" t="s">
        <v>171</v>
      </c>
      <c r="F133" s="26"/>
      <c r="G133" s="15"/>
      <c r="H133" s="15"/>
      <c r="I133" s="15"/>
    </row>
    <row r="134" spans="1:9" x14ac:dyDescent="0.2">
      <c r="A134"/>
      <c r="B134" s="11"/>
      <c r="C134" s="11"/>
      <c r="D134" s="11"/>
      <c r="E134" s="11" t="s">
        <v>136</v>
      </c>
      <c r="F134" s="26" t="s">
        <v>124</v>
      </c>
      <c r="G134" s="15">
        <v>1</v>
      </c>
      <c r="H134" s="15"/>
      <c r="I134" s="15"/>
    </row>
    <row r="135" spans="1:9" ht="22.5" x14ac:dyDescent="0.2">
      <c r="A135"/>
      <c r="B135" s="20"/>
      <c r="C135" s="20"/>
      <c r="D135" s="20"/>
      <c r="E135" s="20" t="s">
        <v>172</v>
      </c>
      <c r="F135" s="20"/>
      <c r="G135" s="20"/>
      <c r="H135" s="20"/>
      <c r="I135" s="21"/>
    </row>
    <row r="136" spans="1:9" ht="22.5" x14ac:dyDescent="0.2">
      <c r="A136"/>
      <c r="B136" s="22"/>
      <c r="C136" s="22"/>
      <c r="D136" s="22"/>
      <c r="E136" s="23" t="s">
        <v>173</v>
      </c>
      <c r="F136" s="24"/>
      <c r="G136" s="22"/>
      <c r="H136" s="22"/>
      <c r="I136" s="22"/>
    </row>
    <row r="137" spans="1:9" ht="33.75" x14ac:dyDescent="0.2">
      <c r="A137"/>
      <c r="B137" s="7" t="s">
        <v>174</v>
      </c>
      <c r="C137" s="7" t="s">
        <v>175</v>
      </c>
      <c r="D137" s="7"/>
      <c r="E137" s="8" t="s">
        <v>176</v>
      </c>
      <c r="F137" s="7" t="s">
        <v>38</v>
      </c>
      <c r="G137" s="9">
        <v>830.7</v>
      </c>
      <c r="H137" s="10"/>
      <c r="I137" s="10"/>
    </row>
    <row r="138" spans="1:9" ht="22.5" x14ac:dyDescent="0.2">
      <c r="A138"/>
      <c r="B138" s="11"/>
      <c r="C138" s="11"/>
      <c r="D138" s="11"/>
      <c r="E138" s="12" t="s">
        <v>177</v>
      </c>
      <c r="F138" s="13" t="s">
        <v>38</v>
      </c>
      <c r="G138" s="14">
        <v>84.2</v>
      </c>
      <c r="H138" s="15"/>
      <c r="I138" s="15"/>
    </row>
    <row r="139" spans="1:9" x14ac:dyDescent="0.2">
      <c r="A139"/>
      <c r="B139" s="11"/>
      <c r="C139" s="11"/>
      <c r="D139" s="11"/>
      <c r="E139" s="11" t="s">
        <v>67</v>
      </c>
      <c r="F139" s="26" t="s">
        <v>38</v>
      </c>
      <c r="G139" s="15">
        <v>746.5</v>
      </c>
      <c r="H139" s="15"/>
      <c r="I139" s="15"/>
    </row>
    <row r="140" spans="1:9" ht="33.75" x14ac:dyDescent="0.2">
      <c r="A140"/>
      <c r="B140" s="16" t="s">
        <v>178</v>
      </c>
      <c r="C140" s="16" t="s">
        <v>179</v>
      </c>
      <c r="D140" s="16"/>
      <c r="E140" s="17" t="s">
        <v>180</v>
      </c>
      <c r="F140" s="16" t="s">
        <v>38</v>
      </c>
      <c r="G140" s="18">
        <v>830.7</v>
      </c>
      <c r="H140" s="19"/>
      <c r="I140" s="19"/>
    </row>
    <row r="141" spans="1:9" ht="22.5" x14ac:dyDescent="0.2">
      <c r="A141"/>
      <c r="B141" s="20"/>
      <c r="C141" s="20"/>
      <c r="D141" s="20"/>
      <c r="E141" s="20" t="s">
        <v>181</v>
      </c>
      <c r="F141" s="20"/>
      <c r="G141" s="20"/>
      <c r="H141" s="20"/>
      <c r="I141" s="21"/>
    </row>
    <row r="142" spans="1:9" x14ac:dyDescent="0.2">
      <c r="A142"/>
      <c r="B142" s="22"/>
      <c r="C142" s="22"/>
      <c r="D142" s="22"/>
      <c r="E142" s="23" t="s">
        <v>182</v>
      </c>
      <c r="F142" s="24"/>
      <c r="G142" s="22"/>
      <c r="H142" s="22"/>
      <c r="I142" s="22"/>
    </row>
    <row r="143" spans="1:9" ht="22.5" x14ac:dyDescent="0.2">
      <c r="A143"/>
      <c r="B143" s="16" t="s">
        <v>183</v>
      </c>
      <c r="C143" s="16" t="s">
        <v>65</v>
      </c>
      <c r="D143" s="16"/>
      <c r="E143" s="17" t="s">
        <v>66</v>
      </c>
      <c r="F143" s="16" t="s">
        <v>38</v>
      </c>
      <c r="G143" s="18">
        <v>1850</v>
      </c>
      <c r="H143" s="19"/>
      <c r="I143" s="19"/>
    </row>
    <row r="144" spans="1:9" ht="22.5" x14ac:dyDescent="0.2">
      <c r="A144"/>
      <c r="B144" s="7" t="s">
        <v>184</v>
      </c>
      <c r="C144" s="7" t="s">
        <v>185</v>
      </c>
      <c r="D144" s="7"/>
      <c r="E144" s="8" t="s">
        <v>186</v>
      </c>
      <c r="F144" s="7" t="s">
        <v>38</v>
      </c>
      <c r="G144" s="9">
        <v>30</v>
      </c>
      <c r="H144" s="10"/>
      <c r="I144" s="10"/>
    </row>
    <row r="145" spans="1:9" x14ac:dyDescent="0.2">
      <c r="A145"/>
      <c r="B145" s="11"/>
      <c r="C145" s="11"/>
      <c r="D145" s="11"/>
      <c r="E145" s="12" t="s">
        <v>187</v>
      </c>
      <c r="F145" s="13" t="s">
        <v>38</v>
      </c>
      <c r="G145" s="14">
        <v>30</v>
      </c>
      <c r="H145" s="15"/>
      <c r="I145" s="15"/>
    </row>
    <row r="146" spans="1:9" ht="22.5" x14ac:dyDescent="0.2">
      <c r="A146"/>
      <c r="B146" s="16" t="s">
        <v>188</v>
      </c>
      <c r="C146" s="16" t="s">
        <v>189</v>
      </c>
      <c r="D146" s="16"/>
      <c r="E146" s="17" t="s">
        <v>190</v>
      </c>
      <c r="F146" s="16" t="s">
        <v>38</v>
      </c>
      <c r="G146" s="18">
        <v>1850</v>
      </c>
      <c r="H146" s="19"/>
      <c r="I146" s="19"/>
    </row>
    <row r="147" spans="1:9" ht="22.5" x14ac:dyDescent="0.2">
      <c r="A147"/>
      <c r="B147" s="16" t="s">
        <v>191</v>
      </c>
      <c r="C147" s="16" t="s">
        <v>192</v>
      </c>
      <c r="D147" s="16"/>
      <c r="E147" s="17" t="s">
        <v>193</v>
      </c>
      <c r="F147" s="16" t="s">
        <v>38</v>
      </c>
      <c r="G147" s="18">
        <v>30</v>
      </c>
      <c r="H147" s="19"/>
      <c r="I147" s="19"/>
    </row>
    <row r="148" spans="1:9" x14ac:dyDescent="0.2">
      <c r="A148"/>
      <c r="B148" s="20"/>
      <c r="C148" s="20"/>
      <c r="D148" s="20"/>
      <c r="E148" s="20" t="s">
        <v>194</v>
      </c>
      <c r="F148" s="20"/>
      <c r="G148" s="20"/>
      <c r="H148" s="20"/>
      <c r="I148" s="21"/>
    </row>
    <row r="149" spans="1:9" x14ac:dyDescent="0.2">
      <c r="A149"/>
      <c r="B149" s="20"/>
      <c r="C149" s="20"/>
      <c r="D149" s="20"/>
      <c r="E149" s="20" t="s">
        <v>195</v>
      </c>
      <c r="F149" s="20"/>
      <c r="G149" s="20"/>
      <c r="H149" s="20"/>
      <c r="I149" s="21"/>
    </row>
    <row r="150" spans="1:9" x14ac:dyDescent="0.2">
      <c r="A150"/>
      <c r="B150" s="6"/>
      <c r="C150" s="6"/>
      <c r="D150" s="6"/>
      <c r="E150" s="42" t="s">
        <v>216</v>
      </c>
      <c r="F150" s="4"/>
      <c r="G150" s="6"/>
      <c r="H150" s="6"/>
      <c r="I150" s="6"/>
    </row>
    <row r="151" spans="1:9" ht="33.75" x14ac:dyDescent="0.2">
      <c r="A151"/>
      <c r="B151" s="16" t="s">
        <v>196</v>
      </c>
      <c r="C151" s="16" t="s">
        <v>122</v>
      </c>
      <c r="D151" s="16"/>
      <c r="E151" s="43" t="s">
        <v>218</v>
      </c>
      <c r="F151" s="16" t="s">
        <v>73</v>
      </c>
      <c r="G151" s="18">
        <v>15</v>
      </c>
      <c r="H151" s="19"/>
      <c r="I151" s="19"/>
    </row>
    <row r="152" spans="1:9" ht="33.75" x14ac:dyDescent="0.2">
      <c r="A152"/>
      <c r="B152" s="16" t="s">
        <v>197</v>
      </c>
      <c r="C152" s="16" t="s">
        <v>122</v>
      </c>
      <c r="D152" s="16"/>
      <c r="E152" s="43" t="s">
        <v>219</v>
      </c>
      <c r="F152" s="16" t="s">
        <v>73</v>
      </c>
      <c r="G152" s="18">
        <v>16</v>
      </c>
      <c r="H152" s="19"/>
      <c r="I152" s="19"/>
    </row>
    <row r="153" spans="1:9" ht="33.75" x14ac:dyDescent="0.2">
      <c r="A153"/>
      <c r="B153" s="16" t="s">
        <v>198</v>
      </c>
      <c r="C153" s="16" t="s">
        <v>122</v>
      </c>
      <c r="D153" s="16"/>
      <c r="E153" s="43" t="s">
        <v>222</v>
      </c>
      <c r="F153" s="16" t="s">
        <v>73</v>
      </c>
      <c r="G153" s="18">
        <v>2</v>
      </c>
      <c r="H153" s="19"/>
      <c r="I153" s="19"/>
    </row>
    <row r="154" spans="1:9" ht="33.75" x14ac:dyDescent="0.2">
      <c r="A154"/>
      <c r="B154" s="16" t="s">
        <v>199</v>
      </c>
      <c r="C154" s="16" t="s">
        <v>122</v>
      </c>
      <c r="D154" s="16"/>
      <c r="E154" s="43" t="s">
        <v>223</v>
      </c>
      <c r="F154" s="44" t="s">
        <v>224</v>
      </c>
      <c r="G154" s="18">
        <v>7</v>
      </c>
      <c r="H154" s="19"/>
      <c r="I154" s="19"/>
    </row>
    <row r="155" spans="1:9" ht="33.75" x14ac:dyDescent="0.2">
      <c r="A155"/>
      <c r="B155" s="16" t="s">
        <v>200</v>
      </c>
      <c r="C155" s="16" t="s">
        <v>122</v>
      </c>
      <c r="D155" s="16"/>
      <c r="E155" s="43" t="s">
        <v>221</v>
      </c>
      <c r="F155" s="16" t="s">
        <v>73</v>
      </c>
      <c r="G155" s="18">
        <v>10</v>
      </c>
      <c r="H155" s="19"/>
      <c r="I155" s="19"/>
    </row>
    <row r="156" spans="1:9" ht="33.75" x14ac:dyDescent="0.2">
      <c r="A156"/>
      <c r="B156" s="16" t="s">
        <v>220</v>
      </c>
      <c r="C156" s="16" t="s">
        <v>201</v>
      </c>
      <c r="D156" s="16"/>
      <c r="E156" s="43" t="s">
        <v>217</v>
      </c>
      <c r="F156" s="16" t="s">
        <v>202</v>
      </c>
      <c r="G156" s="18">
        <v>6</v>
      </c>
      <c r="H156" s="19"/>
      <c r="I156" s="19"/>
    </row>
    <row r="157" spans="1:9" x14ac:dyDescent="0.2">
      <c r="A157"/>
      <c r="B157" s="20"/>
      <c r="C157" s="20"/>
      <c r="D157" s="20"/>
      <c r="E157" s="20" t="s">
        <v>203</v>
      </c>
      <c r="F157" s="20"/>
      <c r="G157" s="20"/>
      <c r="H157" s="20"/>
      <c r="I157" s="21"/>
    </row>
    <row r="158" spans="1:9" x14ac:dyDescent="0.2">
      <c r="A158"/>
      <c r="B158" s="27"/>
      <c r="C158" s="27"/>
      <c r="D158" s="27"/>
      <c r="E158" s="47" t="s">
        <v>226</v>
      </c>
      <c r="F158" s="27"/>
      <c r="G158" s="27"/>
      <c r="H158" s="27"/>
      <c r="I158" s="28"/>
    </row>
    <row r="159" spans="1:9" x14ac:dyDescent="0.2">
      <c r="A159"/>
      <c r="B159" s="29"/>
      <c r="C159" s="29"/>
      <c r="D159" s="29"/>
      <c r="E159" s="46" t="s">
        <v>225</v>
      </c>
      <c r="F159" s="29"/>
      <c r="G159" s="29"/>
      <c r="H159" s="29"/>
      <c r="I159" s="30"/>
    </row>
    <row r="160" spans="1:9" x14ac:dyDescent="0.2">
      <c r="A160"/>
      <c r="B160" s="31"/>
      <c r="C160" s="31"/>
      <c r="D160" s="31"/>
      <c r="E160" s="31" t="s">
        <v>204</v>
      </c>
      <c r="F160" s="31"/>
      <c r="G160" s="31"/>
      <c r="H160" s="31"/>
      <c r="I160" s="32"/>
    </row>
  </sheetData>
  <mergeCells count="2">
    <mergeCell ref="B3:I3"/>
    <mergeCell ref="B4:I4"/>
  </mergeCells>
  <phoneticPr fontId="7" type="noConversion"/>
  <pageMargins left="0.39370078740157499" right="0.39370078740157499" top="0.39370078740157499" bottom="0.39370078740157499" header="0" footer="0"/>
  <pageSetup paperSize="9" fitToWidth="0" fitToHeight="0" orientation="portrait" r:id="rId1"/>
  <headerFooter>
    <oddFooter>&amp;C&amp;"Arial"&amp;10&amp;K000000&amp;P/&amp;N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5"/>
  <sheetViews>
    <sheetView workbookViewId="0">
      <selection activeCell="H25" sqref="H25:K25"/>
    </sheetView>
  </sheetViews>
  <sheetFormatPr defaultColWidth="11.42578125" defaultRowHeight="12.75" customHeight="1" x14ac:dyDescent="0.2"/>
  <cols>
    <col min="1" max="1" width="4.28515625" style="33" customWidth="1"/>
    <col min="2" max="2" width="8.5703125" style="33" customWidth="1"/>
    <col min="3" max="3" width="61.42578125" style="33" customWidth="1"/>
    <col min="4" max="4" width="14.28515625" style="33" customWidth="1"/>
    <col min="5" max="5" width="8.5703125" style="33" customWidth="1"/>
    <col min="6" max="7" width="11.42578125" style="33"/>
    <col min="8" max="9" width="13.28515625" style="33" bestFit="1" customWidth="1"/>
    <col min="10" max="10" width="11.42578125" style="33"/>
    <col min="11" max="11" width="15" style="33" customWidth="1"/>
    <col min="12" max="16384" width="11.42578125" style="33"/>
  </cols>
  <sheetData>
    <row r="2" spans="1:11" ht="12.75" customHeight="1" x14ac:dyDescent="0.2">
      <c r="A2" s="1"/>
      <c r="B2" s="63" t="s">
        <v>0</v>
      </c>
      <c r="C2" s="63"/>
      <c r="D2" s="63"/>
      <c r="E2" s="63"/>
    </row>
    <row r="3" spans="1:11" ht="22.5" customHeight="1" x14ac:dyDescent="0.2">
      <c r="A3" s="1"/>
      <c r="B3" s="64" t="s">
        <v>205</v>
      </c>
      <c r="C3" s="64"/>
      <c r="D3" s="64"/>
      <c r="E3" s="64"/>
    </row>
    <row r="4" spans="1:11" x14ac:dyDescent="0.2">
      <c r="A4" s="1"/>
      <c r="B4" s="66" t="s">
        <v>215</v>
      </c>
      <c r="C4" s="67"/>
      <c r="D4" s="67"/>
      <c r="E4" s="67"/>
    </row>
    <row r="5" spans="1:11" ht="22.5" customHeight="1" x14ac:dyDescent="0.2">
      <c r="A5"/>
      <c r="B5" s="2" t="s">
        <v>1</v>
      </c>
      <c r="C5" s="2" t="s">
        <v>4</v>
      </c>
      <c r="D5" s="2" t="s">
        <v>8</v>
      </c>
      <c r="E5" s="2" t="s">
        <v>206</v>
      </c>
    </row>
    <row r="6" spans="1:11" ht="12.75" customHeight="1" thickBot="1" x14ac:dyDescent="0.25">
      <c r="A6"/>
      <c r="B6" s="3" t="s">
        <v>9</v>
      </c>
      <c r="C6" s="3" t="s">
        <v>10</v>
      </c>
      <c r="D6" s="3" t="s">
        <v>11</v>
      </c>
      <c r="E6" s="3" t="s">
        <v>12</v>
      </c>
      <c r="G6" s="50" t="s">
        <v>228</v>
      </c>
      <c r="H6" s="52">
        <v>43290.55</v>
      </c>
      <c r="I6" s="53">
        <f>H6*1.23</f>
        <v>53247.376500000006</v>
      </c>
      <c r="K6" s="54">
        <f>I6-H6</f>
        <v>9956.8265000000029</v>
      </c>
    </row>
    <row r="7" spans="1:11" ht="13.5" thickBot="1" x14ac:dyDescent="0.25">
      <c r="A7"/>
      <c r="B7" s="34" t="s">
        <v>207</v>
      </c>
      <c r="C7" s="35" t="s">
        <v>40</v>
      </c>
      <c r="D7" s="36"/>
      <c r="E7" s="37"/>
      <c r="G7" s="50" t="s">
        <v>229</v>
      </c>
      <c r="H7" s="52">
        <v>598037.37</v>
      </c>
      <c r="I7" s="53">
        <f t="shared" ref="I7:I19" si="0">H7*1.23</f>
        <v>735585.96510000003</v>
      </c>
      <c r="K7" s="54">
        <f t="shared" ref="K7:K19" si="1">I7-H7</f>
        <v>137548.59510000004</v>
      </c>
    </row>
    <row r="8" spans="1:11" ht="13.5" thickBot="1" x14ac:dyDescent="0.25">
      <c r="A8"/>
      <c r="B8" s="34" t="s">
        <v>208</v>
      </c>
      <c r="C8" s="35" t="s">
        <v>195</v>
      </c>
      <c r="D8" s="36"/>
      <c r="E8" s="37"/>
      <c r="G8" s="51" t="s">
        <v>230</v>
      </c>
      <c r="H8" s="52">
        <v>169147.04</v>
      </c>
      <c r="I8" s="52">
        <f t="shared" si="0"/>
        <v>208050.85920000001</v>
      </c>
      <c r="K8" s="54">
        <f t="shared" si="1"/>
        <v>38903.819199999998</v>
      </c>
    </row>
    <row r="9" spans="1:11" ht="13.5" thickBot="1" x14ac:dyDescent="0.25">
      <c r="A9"/>
      <c r="B9" s="18" t="s">
        <v>209</v>
      </c>
      <c r="C9" s="17" t="s">
        <v>68</v>
      </c>
      <c r="D9" s="19"/>
      <c r="E9" s="38"/>
      <c r="G9" s="51" t="s">
        <v>231</v>
      </c>
      <c r="H9" s="52">
        <v>332604.62</v>
      </c>
      <c r="I9" s="52">
        <f t="shared" si="0"/>
        <v>409103.6826</v>
      </c>
      <c r="K9" s="54">
        <f t="shared" si="1"/>
        <v>76499.062600000005</v>
      </c>
    </row>
    <row r="10" spans="1:11" ht="13.5" thickBot="1" x14ac:dyDescent="0.25">
      <c r="A10"/>
      <c r="B10" s="18" t="s">
        <v>210</v>
      </c>
      <c r="C10" s="17" t="s">
        <v>141</v>
      </c>
      <c r="D10" s="19"/>
      <c r="E10" s="38"/>
      <c r="G10" s="51" t="s">
        <v>232</v>
      </c>
      <c r="H10" s="52">
        <v>25381.95</v>
      </c>
      <c r="I10" s="52">
        <f t="shared" si="0"/>
        <v>31219.798500000001</v>
      </c>
      <c r="K10" s="54">
        <f t="shared" si="1"/>
        <v>5837.8485000000001</v>
      </c>
    </row>
    <row r="11" spans="1:11" ht="13.5" thickBot="1" x14ac:dyDescent="0.25">
      <c r="A11"/>
      <c r="B11" s="18" t="s">
        <v>211</v>
      </c>
      <c r="C11" s="17" t="s">
        <v>172</v>
      </c>
      <c r="D11" s="19"/>
      <c r="E11" s="38"/>
      <c r="G11" s="51" t="s">
        <v>233</v>
      </c>
      <c r="H11" s="52">
        <v>16921.36</v>
      </c>
      <c r="I11" s="52">
        <f t="shared" si="0"/>
        <v>20813.272799999999</v>
      </c>
      <c r="K11" s="54">
        <f t="shared" si="1"/>
        <v>3891.9127999999982</v>
      </c>
    </row>
    <row r="12" spans="1:11" ht="13.5" thickBot="1" x14ac:dyDescent="0.25">
      <c r="A12"/>
      <c r="B12" s="18" t="s">
        <v>212</v>
      </c>
      <c r="C12" s="17" t="s">
        <v>181</v>
      </c>
      <c r="D12" s="19"/>
      <c r="E12" s="38"/>
      <c r="G12" s="51" t="s">
        <v>234</v>
      </c>
      <c r="H12" s="52">
        <v>53982.400000000001</v>
      </c>
      <c r="I12" s="52">
        <f t="shared" si="0"/>
        <v>66398.351999999999</v>
      </c>
      <c r="K12" s="54">
        <f t="shared" si="1"/>
        <v>12415.951999999997</v>
      </c>
    </row>
    <row r="13" spans="1:11" ht="13.5" thickBot="1" x14ac:dyDescent="0.25">
      <c r="A13"/>
      <c r="B13" s="18" t="s">
        <v>213</v>
      </c>
      <c r="C13" s="17" t="s">
        <v>194</v>
      </c>
      <c r="D13" s="19"/>
      <c r="E13" s="38"/>
      <c r="G13" s="50"/>
      <c r="H13" s="52"/>
      <c r="I13" s="52">
        <f t="shared" si="0"/>
        <v>0</v>
      </c>
      <c r="K13" s="54">
        <f t="shared" si="1"/>
        <v>0</v>
      </c>
    </row>
    <row r="14" spans="1:11" ht="13.5" thickBot="1" x14ac:dyDescent="0.25">
      <c r="A14"/>
      <c r="B14" s="45" t="s">
        <v>214</v>
      </c>
      <c r="C14" s="35" t="s">
        <v>203</v>
      </c>
      <c r="D14" s="36"/>
      <c r="E14" s="37"/>
      <c r="G14" s="51" t="s">
        <v>235</v>
      </c>
      <c r="H14" s="52">
        <v>49498.33</v>
      </c>
      <c r="I14" s="53">
        <f t="shared" si="0"/>
        <v>60882.945899999999</v>
      </c>
      <c r="J14" s="56" t="s">
        <v>241</v>
      </c>
      <c r="K14" s="54">
        <f t="shared" si="1"/>
        <v>11384.615899999997</v>
      </c>
    </row>
    <row r="15" spans="1:11" ht="13.5" thickBot="1" x14ac:dyDescent="0.25">
      <c r="A15"/>
      <c r="B15" s="39"/>
      <c r="C15" s="48" t="s">
        <v>226</v>
      </c>
      <c r="D15" s="40"/>
      <c r="E15" s="41">
        <v>100</v>
      </c>
      <c r="G15" s="51" t="s">
        <v>236</v>
      </c>
      <c r="H15" s="52">
        <v>9756.1</v>
      </c>
      <c r="I15" s="53">
        <f t="shared" si="0"/>
        <v>12000.003000000001</v>
      </c>
      <c r="J15" s="56" t="s">
        <v>242</v>
      </c>
      <c r="K15" s="54">
        <f t="shared" si="1"/>
        <v>2243.9030000000002</v>
      </c>
    </row>
    <row r="16" spans="1:11" ht="13.5" thickBot="1" x14ac:dyDescent="0.25">
      <c r="A16"/>
      <c r="B16" s="18"/>
      <c r="C16" s="49" t="s">
        <v>227</v>
      </c>
      <c r="D16" s="19"/>
      <c r="E16" s="38"/>
      <c r="G16" s="51" t="s">
        <v>237</v>
      </c>
      <c r="H16" s="52">
        <v>28868.2</v>
      </c>
      <c r="I16" s="53">
        <f t="shared" si="0"/>
        <v>35507.885999999999</v>
      </c>
      <c r="J16" s="56" t="s">
        <v>240</v>
      </c>
      <c r="K16" s="54">
        <f t="shared" si="1"/>
        <v>6639.6859999999979</v>
      </c>
    </row>
    <row r="17" spans="1:11" ht="13.5" thickBot="1" x14ac:dyDescent="0.25">
      <c r="A17"/>
      <c r="B17" s="34"/>
      <c r="C17" s="34" t="s">
        <v>204</v>
      </c>
      <c r="D17" s="36"/>
      <c r="E17" s="37"/>
      <c r="G17" s="51" t="s">
        <v>238</v>
      </c>
      <c r="H17" s="52">
        <v>11900</v>
      </c>
      <c r="I17" s="53">
        <f t="shared" si="0"/>
        <v>14637</v>
      </c>
      <c r="J17" s="56" t="s">
        <v>241</v>
      </c>
      <c r="K17" s="54">
        <f t="shared" si="1"/>
        <v>2737</v>
      </c>
    </row>
    <row r="18" spans="1:11" ht="12.75" customHeight="1" thickBot="1" x14ac:dyDescent="0.25">
      <c r="G18" s="51" t="s">
        <v>239</v>
      </c>
      <c r="H18" s="52">
        <v>3500</v>
      </c>
      <c r="I18" s="53">
        <f t="shared" si="0"/>
        <v>4305</v>
      </c>
      <c r="J18" s="56" t="s">
        <v>243</v>
      </c>
      <c r="K18" s="54">
        <f t="shared" si="1"/>
        <v>805</v>
      </c>
    </row>
    <row r="19" spans="1:11" ht="12.75" customHeight="1" x14ac:dyDescent="0.2">
      <c r="H19" s="33">
        <v>29387.16</v>
      </c>
      <c r="I19" s="57">
        <f t="shared" si="0"/>
        <v>36146.2068</v>
      </c>
      <c r="J19" s="56" t="s">
        <v>244</v>
      </c>
      <c r="K19" s="54">
        <f t="shared" si="1"/>
        <v>6759.0468000000001</v>
      </c>
    </row>
    <row r="21" spans="1:11" ht="12.75" customHeight="1" x14ac:dyDescent="0.2">
      <c r="H21" s="54">
        <f>SUM(H6+H7+H14+H15+H16+H17+H18+H19)</f>
        <v>774237.71</v>
      </c>
      <c r="I21" s="55">
        <f>I6+I7+I14+I15+I16+I17+I18+I19</f>
        <v>952312.3833000001</v>
      </c>
      <c r="K21" s="54">
        <f>I21-H21</f>
        <v>178074.67330000014</v>
      </c>
    </row>
    <row r="23" spans="1:11" ht="12.75" customHeight="1" x14ac:dyDescent="0.2">
      <c r="K23" s="54">
        <f>K6+K7+K14+K15+K16+K17+K18+K19</f>
        <v>178074.67330000002</v>
      </c>
    </row>
    <row r="25" spans="1:11" ht="12.75" customHeight="1" x14ac:dyDescent="0.2">
      <c r="H25" s="58">
        <f>SUM(H14:H19)</f>
        <v>132909.79</v>
      </c>
      <c r="I25" s="58">
        <f>SUM(I14:I19)</f>
        <v>163479.0417</v>
      </c>
      <c r="K25" s="54">
        <f>SUM(K14:K19)</f>
        <v>30569.251699999997</v>
      </c>
    </row>
  </sheetData>
  <mergeCells count="3">
    <mergeCell ref="B2:E2"/>
    <mergeCell ref="B3:E3"/>
    <mergeCell ref="B4:E4"/>
  </mergeCells>
  <pageMargins left="0.39370078740157499" right="0.39370078740157499" top="0.39370078740157499" bottom="0.39370078740157499" header="0" footer="0"/>
  <pageSetup paperSize="9" fitToWidth="0" fitToHeight="0" orientation="portrait"/>
  <headerFooter>
    <oddFooter>&amp;C&amp;"Arial"&amp;10&amp;K000000&amp;P/&amp;N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Kosztorys ofertowy</vt:lpstr>
      <vt:lpstr>Tabela elementów</vt:lpstr>
      <vt:lpstr>'Kosztorys ofertowy'!Tytuły_wydruku</vt:lpstr>
      <vt:lpstr>'Tabela elementów'!Tytuły_wydruku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Dobrzyńska</dc:creator>
  <cp:keywords/>
  <dc:description/>
  <cp:lastModifiedBy>Katarzyna Wiśniewska</cp:lastModifiedBy>
  <cp:lastPrinted>2026-03-11T14:28:39Z</cp:lastPrinted>
  <dcterms:created xsi:type="dcterms:W3CDTF">2026-02-27T09:43:46Z</dcterms:created>
  <dcterms:modified xsi:type="dcterms:W3CDTF">2026-03-20T11:31:09Z</dcterms:modified>
</cp:coreProperties>
</file>